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80" firstSheet="1" activeTab="1"/>
  </bookViews>
  <sheets>
    <sheet name="IL01" sheetId="1" state="hidden" r:id="rId1"/>
    <sheet name="Portfolio 1C - January 15" sheetId="2" r:id="rId2"/>
    <sheet name="Portfolio 2A - January 15" sheetId="3" r:id="rId3"/>
    <sheet name="Portfolio 2B - January 15" sheetId="4" r:id="rId4"/>
    <sheet name="Portfolio 2C - January 15" sheetId="5" r:id="rId5"/>
    <sheet name="Portfolio 3A - January 15" sheetId="6" r:id="rId6"/>
    <sheet name="Portfolio 3B - January 15" sheetId="7" r:id="rId7"/>
    <sheet name="Portfolio 1C - January 31" sheetId="8" r:id="rId8"/>
    <sheet name="Portfolio 2A - January 31" sheetId="9" r:id="rId9"/>
    <sheet name="Portfolio 2B - January 31" sheetId="10" r:id="rId10"/>
    <sheet name="Portfolio 2C - January 31" sheetId="11" r:id="rId11"/>
    <sheet name="Portfolio 3A - January 31" sheetId="12" r:id="rId12"/>
    <sheet name="Portfolio 3B - January 31" sheetId="13" r:id="rId13"/>
    <sheet name="Dashboard - scheme's AUM" sheetId="14" r:id="rId14"/>
    <sheet name="DashBoard -Investment objective" sheetId="15" r:id="rId15"/>
    <sheet name="DashBoard -Portfolio disclosure" sheetId="16" r:id="rId16"/>
    <sheet name="DashBoared -Portfolio Dis Ser2" sheetId="17" r:id="rId17"/>
    <sheet name="DashBoard -Schemeperformance" sheetId="18" r:id="rId18"/>
    <sheet name="DashBoard - Expense ratios" sheetId="19" r:id="rId19"/>
    <sheet name="Anex A1 Frmt for AUM disclosure" sheetId="20" r:id="rId20"/>
    <sheet name="Anex A2 Frmt AUM stateUT wise " sheetId="21" r:id="rId21"/>
    <sheet name="Annexure B Frmt vote cast by MF" sheetId="22" r:id="rId22"/>
    <sheet name="Transaction Report - Jan 1-15" sheetId="23" r:id="rId23"/>
    <sheet name="Transaction Report - Jan 16-31" sheetId="24" r:id="rId24"/>
    <sheet name="Investor Complaints - PART A" sheetId="25" r:id="rId25"/>
    <sheet name="Investor Complaints - PART B" sheetId="26" r:id="rId26"/>
    <sheet name="Investor Complaints - PART C" sheetId="27" r:id="rId27"/>
    <sheet name="Investor Complaints - PART D" sheetId="28" r:id="rId28"/>
    <sheet name="XDO_METADATA" sheetId="29" state="hidden" r:id="rId29"/>
  </sheets>
  <definedNames>
    <definedName name="XDO_?FULL_NAME?">'IL01'!$A$2</definedName>
    <definedName name="XDO_?FULL_NAME?1?">'Portfolio 1C - January 15'!$A$2</definedName>
    <definedName name="XDO_?FULL_NAME?2?">'Portfolio 2A - January 15'!$A$2</definedName>
    <definedName name="XDO_?FULL_NAME?3?">'Portfolio 2B - January 15'!$A$2</definedName>
    <definedName name="XDO_?FULL_NAME?4?">'Portfolio 2C - January 15'!$A$2</definedName>
    <definedName name="XDO_?FULL_NAME?5?">'Portfolio 3A - January 15'!$A$2</definedName>
    <definedName name="XDO_?FULL_NAME?6?">'Portfolio 3B - January 15'!$A$2</definedName>
    <definedName name="XDO_?INSTRUMENT_1?">'IL01'!$B$7</definedName>
    <definedName name="XDO_?INSTRUMENT_1?1?">'Portfolio 1C - January 15'!$B$7:$B$7</definedName>
    <definedName name="XDO_?INSTRUMENT_1?2?">'Portfolio 2A - January 15'!#REF!</definedName>
    <definedName name="XDO_?INSTRUMENT_1?3?">'Portfolio 2B - January 15'!$B$7:$B$7</definedName>
    <definedName name="XDO_?INSTRUMENT_1?4?">'Portfolio 2C - January 15'!$B$7:$B$7</definedName>
    <definedName name="XDO_?INSTRUMENT_1?5?">'Portfolio 3A - January 15'!#REF!</definedName>
    <definedName name="XDO_?INSTRUMENT_1?6?">'Portfolio 3B - January 15'!#REF!</definedName>
    <definedName name="XDO_?INSTRUMENT_2?">'IL01'!$B$10</definedName>
    <definedName name="XDO_?INSTRUMENT_2?1?">'Portfolio 1C - January 15'!$B$9:$B$15</definedName>
    <definedName name="XDO_?INSTRUMENT_2?2?">'Portfolio 2A - January 15'!$B$7:$B$11</definedName>
    <definedName name="XDO_?INSTRUMENT_2?3?">'Portfolio 2B - January 15'!$B$9:$B$17</definedName>
    <definedName name="XDO_?INSTRUMENT_2?4?">'Portfolio 2C - January 15'!$B$9:$B$14</definedName>
    <definedName name="XDO_?INSTRUMENT_2?5?">'Portfolio 3A - January 15'!$B$7:$B$11</definedName>
    <definedName name="XDO_?INSTRUMENT_2?6?">'Portfolio 3B - January 15'!$B$7:$B$12</definedName>
    <definedName name="XDO_?INSTRUMENT_CP1?">'IL01'!$B$13</definedName>
    <definedName name="XDO_?INSTRUMENT_CP1?1?">'Portfolio 1C - January 15'!$B$12:$B$28</definedName>
    <definedName name="XDO_?INSTRUMENT_CP1?2?">'Portfolio 2A - January 15'!$B$10:$B$23</definedName>
    <definedName name="XDO_?INSTRUMENT_CP1?3?">'Portfolio 2B - January 15'!$B$12:$B$30</definedName>
    <definedName name="XDO_?INSTRUMENT_CP1?4?">'Portfolio 2C - January 15'!$B$12:$B$26</definedName>
    <definedName name="XDO_?INSTRUMENT_CP1?5?">'Portfolio 3A - January 15'!$B$10:$B$24</definedName>
    <definedName name="XDO_?INSTRUMENT_CP1?6?">'Portfolio 3B - January 15'!$B$10:$B$25</definedName>
    <definedName name="XDO_?INSTRUMENT_CP2?">'IL01'!$B$16</definedName>
    <definedName name="XDO_?ISIN_1?">'IL01'!$D$7</definedName>
    <definedName name="XDO_?ISIN_1?1?">'Portfolio 1C - January 15'!$D$7:$D$7</definedName>
    <definedName name="XDO_?ISIN_1?2?">'Portfolio 2A - January 15'!#REF!</definedName>
    <definedName name="XDO_?ISIN_1?3?">'Portfolio 2B - January 15'!$D$7:$D$7</definedName>
    <definedName name="XDO_?ISIN_1?4?">'Portfolio 2C - January 15'!$D$7:$D$7</definedName>
    <definedName name="XDO_?ISIN_1?5?">'Portfolio 3A - January 15'!#REF!</definedName>
    <definedName name="XDO_?ISIN_1?6?">'Portfolio 3B - January 15'!#REF!</definedName>
    <definedName name="XDO_?ISIN_2?">'IL01'!$D$10</definedName>
    <definedName name="XDO_?ISIN_2?1?">'Portfolio 1C - January 15'!$D$9:$D$15</definedName>
    <definedName name="XDO_?ISIN_2?2?">'Portfolio 2A - January 15'!$D$7:$D$11</definedName>
    <definedName name="XDO_?ISIN_2?3?">'Portfolio 2B - January 15'!$D$9:$D$17</definedName>
    <definedName name="XDO_?ISIN_2?4?">'Portfolio 2C - January 15'!$D$9:$D$14</definedName>
    <definedName name="XDO_?ISIN_2?5?">'Portfolio 3A - January 15'!$D$7:$D$11</definedName>
    <definedName name="XDO_?ISIN_2?6?">'Portfolio 3B - January 15'!$D$7:$D$12</definedName>
    <definedName name="XDO_?ISIN_CP1?">'IL01'!$D$13</definedName>
    <definedName name="XDO_?ISIN_CP1?1?">'Portfolio 1C - January 15'!$D$12:$D$28</definedName>
    <definedName name="XDO_?ISIN_CP1?2?">'Portfolio 2A - January 15'!$D$10:$D$23</definedName>
    <definedName name="XDO_?ISIN_CP1?3?">'Portfolio 2B - January 15'!$D$12:$D$30</definedName>
    <definedName name="XDO_?ISIN_CP1?4?">'Portfolio 2C - January 15'!$D$12:$D$26</definedName>
    <definedName name="XDO_?ISIN_CP1?5?">'Portfolio 3A - January 15'!$D$10:$D$24</definedName>
    <definedName name="XDO_?ISIN_CP1?6?">'Portfolio 3B - January 15'!$D$10:$D$25</definedName>
    <definedName name="XDO_?ISIN_CP2?">'IL01'!$D$16</definedName>
    <definedName name="XDO_?MARKET_VALUE_1?">'IL01'!$F$7</definedName>
    <definedName name="XDO_?MARKET_VALUE_1?1?">'Portfolio 1C - January 15'!$F$7:$F$7</definedName>
    <definedName name="XDO_?MARKET_VALUE_1?2?">'Portfolio 2A - January 15'!#REF!</definedName>
    <definedName name="XDO_?MARKET_VALUE_1?3?">'Portfolio 2B - January 15'!$F$7:$F$7</definedName>
    <definedName name="XDO_?MARKET_VALUE_1?4?">'Portfolio 2C - January 15'!$F$7:$F$7</definedName>
    <definedName name="XDO_?MARKET_VALUE_1?5?">'Portfolio 3A - January 15'!#REF!</definedName>
    <definedName name="XDO_?MARKET_VALUE_1?6?">'Portfolio 3B - January 15'!#REF!</definedName>
    <definedName name="XDO_?MARKET_VALUE_2?">'IL01'!$F$10</definedName>
    <definedName name="XDO_?MARKET_VALUE_2?1?">'Portfolio 1C - January 15'!$F$9:$F$15</definedName>
    <definedName name="XDO_?MARKET_VALUE_2?2?">'Portfolio 2A - January 15'!$F$7:$F$11</definedName>
    <definedName name="XDO_?MARKET_VALUE_2?3?">'Portfolio 2B - January 15'!$F$9:$F$17</definedName>
    <definedName name="XDO_?MARKET_VALUE_2?4?">'Portfolio 2C - January 15'!$F$9:$F$14</definedName>
    <definedName name="XDO_?MARKET_VALUE_2?5?">'Portfolio 3A - January 15'!$F$7:$F$11</definedName>
    <definedName name="XDO_?MARKET_VALUE_2?6?">'Portfolio 3B - January 15'!$F$7:$F$12</definedName>
    <definedName name="XDO_?MARKET_VALUE_3?">'IL01'!$F$19</definedName>
    <definedName name="XDO_?MARKET_VALUE_3?1?">'Portfolio 1C - January 15'!$F$16:$F$32</definedName>
    <definedName name="XDO_?MARKET_VALUE_3?2?">'Portfolio 2A - January 15'!$F$12:$F$27</definedName>
    <definedName name="XDO_?MARKET_VALUE_3?3?">'Portfolio 2B - January 15'!$F$18:$F$34</definedName>
    <definedName name="XDO_?MARKET_VALUE_3?4?">'Portfolio 2C - January 15'!$F$16:$F$30</definedName>
    <definedName name="XDO_?MARKET_VALUE_3?5?">'Portfolio 3A - January 15'!$F$15:$F$28</definedName>
    <definedName name="XDO_?MARKET_VALUE_3?6?">'Portfolio 3B - January 15'!$F$16:$F$29</definedName>
    <definedName name="XDO_?MARKET_VALUE_CP1?">'IL01'!$F$13</definedName>
    <definedName name="XDO_?MARKET_VALUE_CP1?1?">'Portfolio 1C - January 15'!$F$12:$F$28</definedName>
    <definedName name="XDO_?MARKET_VALUE_CP1?2?">'Portfolio 2A - January 15'!$F$10:$F$23</definedName>
    <definedName name="XDO_?MARKET_VALUE_CP1?3?">'Portfolio 2B - January 15'!$F$12:$F$30</definedName>
    <definedName name="XDO_?MARKET_VALUE_CP1?4?">'Portfolio 2C - January 15'!$F$12:$F$26</definedName>
    <definedName name="XDO_?MARKET_VALUE_CP1?5?">'Portfolio 3A - January 15'!$F$10:$F$24</definedName>
    <definedName name="XDO_?MARKET_VALUE_CP1?6?">'Portfolio 3B - January 15'!$F$10:$F$25</definedName>
    <definedName name="XDO_?MARKET_VALUE_CP2?">'IL01'!$F$16</definedName>
    <definedName name="XDO_?PER_ASSETS_1?">'IL01'!$G$7</definedName>
    <definedName name="XDO_?PER_ASSETS_1?1?">'Portfolio 1C - January 15'!$G$7:$G$7</definedName>
    <definedName name="XDO_?PER_ASSETS_1?2?">'Portfolio 2A - January 15'!#REF!</definedName>
    <definedName name="XDO_?PER_ASSETS_1?3?">'Portfolio 2B - January 15'!$G$7:$G$7</definedName>
    <definedName name="XDO_?PER_ASSETS_1?4?">'Portfolio 2C - January 15'!$G$7:$G$7</definedName>
    <definedName name="XDO_?PER_ASSETS_1?5?">'Portfolio 3A - January 15'!#REF!</definedName>
    <definedName name="XDO_?PER_ASSETS_1?6?">'Portfolio 3B - January 15'!#REF!</definedName>
    <definedName name="XDO_?PER_ASSETS_2?">'IL01'!$G$10</definedName>
    <definedName name="XDO_?PER_ASSETS_2?1?">'Portfolio 1C - January 15'!$G$9:$G$15</definedName>
    <definedName name="XDO_?PER_ASSETS_2?2?">'Portfolio 2A - January 15'!$G$7:$G$11</definedName>
    <definedName name="XDO_?PER_ASSETS_2?3?">'Portfolio 2B - January 15'!$G$9:$G$17</definedName>
    <definedName name="XDO_?PER_ASSETS_2?4?">'Portfolio 2C - January 15'!$G$9:$G$14</definedName>
    <definedName name="XDO_?PER_ASSETS_2?5?">'Portfolio 3A - January 15'!$G$7:$G$11</definedName>
    <definedName name="XDO_?PER_ASSETS_2?6?">'Portfolio 3B - January 15'!$G$7:$G$12</definedName>
    <definedName name="XDO_?PER_ASSETS_3?">'IL01'!$G$19</definedName>
    <definedName name="XDO_?PER_ASSETS_3?1?">'Portfolio 1C - January 15'!$G$16:$G$32</definedName>
    <definedName name="XDO_?PER_ASSETS_3?2?">'Portfolio 2A - January 15'!$G$12:$G$27</definedName>
    <definedName name="XDO_?PER_ASSETS_3?3?">'Portfolio 2B - January 15'!$G$18:$G$34</definedName>
    <definedName name="XDO_?PER_ASSETS_3?4?">'Portfolio 2C - January 15'!$G$16:$G$30</definedName>
    <definedName name="XDO_?PER_ASSETS_3?5?">'Portfolio 3A - January 15'!$G$15:$G$28</definedName>
    <definedName name="XDO_?PER_ASSETS_3?6?">'Portfolio 3B - January 15'!$G$16:$G$29</definedName>
    <definedName name="XDO_?PER_ASSETS_CP1?">'IL01'!$G$13</definedName>
    <definedName name="XDO_?PER_ASSETS_CP1?1?">'Portfolio 1C - January 15'!$G$12:$G$28</definedName>
    <definedName name="XDO_?PER_ASSETS_CP1?2?">'Portfolio 2A - January 15'!$G$10:$G$23</definedName>
    <definedName name="XDO_?PER_ASSETS_CP1?3?">'Portfolio 2B - January 15'!$G$12:$G$30</definedName>
    <definedName name="XDO_?PER_ASSETS_CP1?4?">'Portfolio 2C - January 15'!$G$12:$G$26</definedName>
    <definedName name="XDO_?PER_ASSETS_CP1?5?">'Portfolio 3A - January 15'!$G$10:$G$24</definedName>
    <definedName name="XDO_?PER_ASSETS_CP1?6?">'Portfolio 3B - January 15'!$G$10:$G$25</definedName>
    <definedName name="XDO_?PER_ASSETS_CP2?">'IL01'!$G$16</definedName>
    <definedName name="XDO_?QUANTITE_1?">'IL01'!$E$7</definedName>
    <definedName name="XDO_?QUANTITE_1?1?">'Portfolio 1C - January 15'!$E$7:$E$7</definedName>
    <definedName name="XDO_?QUANTITE_1?2?">'Portfolio 2A - January 15'!#REF!</definedName>
    <definedName name="XDO_?QUANTITE_1?3?">'Portfolio 2B - January 15'!$E$7:$E$7</definedName>
    <definedName name="XDO_?QUANTITE_1?4?">'Portfolio 2C - January 15'!$E$7:$E$7</definedName>
    <definedName name="XDO_?QUANTITE_1?5?">'Portfolio 3A - January 15'!#REF!</definedName>
    <definedName name="XDO_?QUANTITE_1?6?">'Portfolio 3B - January 15'!#REF!</definedName>
    <definedName name="XDO_?QUANTITE_2?">'IL01'!$E$10</definedName>
    <definedName name="XDO_?QUANTITE_2?1?">'Portfolio 1C - January 15'!$E$9:$E$15</definedName>
    <definedName name="XDO_?QUANTITE_2?2?">'Portfolio 2A - January 15'!$E$7:$E$11</definedName>
    <definedName name="XDO_?QUANTITE_2?3?">'Portfolio 2B - January 15'!$E$9:$E$17</definedName>
    <definedName name="XDO_?QUANTITE_2?4?">'Portfolio 2C - January 15'!$E$9:$E$14</definedName>
    <definedName name="XDO_?QUANTITE_2?5?">'Portfolio 3A - January 15'!$E$7:$E$11</definedName>
    <definedName name="XDO_?QUANTITE_2?6?">'Portfolio 3B - January 15'!$E$7:$E$12</definedName>
    <definedName name="XDO_?QUANTITE_3?">'IL01'!$E$19</definedName>
    <definedName name="XDO_?QUANTITE_3?1?">'Portfolio 1C - January 15'!$E$16:$E$32</definedName>
    <definedName name="XDO_?QUANTITE_3?2?">'Portfolio 2A - January 15'!$E$12:$E$27</definedName>
    <definedName name="XDO_?QUANTITE_3?3?">'Portfolio 2B - January 15'!$E$18:$E$34</definedName>
    <definedName name="XDO_?QUANTITE_3?4?">'Portfolio 2C - January 15'!$E$16:$E$30</definedName>
    <definedName name="XDO_?QUANTITE_3?5?">'Portfolio 3A - January 15'!$E$15:$E$28</definedName>
    <definedName name="XDO_?QUANTITE_3?6?">'Portfolio 3B - January 15'!$E$16:$E$29</definedName>
    <definedName name="XDO_?QUANTITE_CP1?">'IL01'!$E$13</definedName>
    <definedName name="XDO_?QUANTITE_CP1?1?">'Portfolio 1C - January 15'!$E$12:$E$28</definedName>
    <definedName name="XDO_?QUANTITE_CP1?2?">'Portfolio 2A - January 15'!$E$10:$E$23</definedName>
    <definedName name="XDO_?QUANTITE_CP1?3?">'Portfolio 2B - January 15'!$E$12:$E$30</definedName>
    <definedName name="XDO_?QUANTITE_CP1?4?">'Portfolio 2C - January 15'!$E$12:$E$26</definedName>
    <definedName name="XDO_?QUANTITE_CP1?5?">'Portfolio 3A - January 15'!$E$10:$E$24</definedName>
    <definedName name="XDO_?QUANTITE_CP1?6?">'Portfolio 3B - January 15'!$E$10:$E$25</definedName>
    <definedName name="XDO_?QUANTITE_CP2?">'IL01'!$E$16</definedName>
    <definedName name="XDO_?RATING_1?">'IL01'!$C$7</definedName>
    <definedName name="XDO_?RATING_1?1?">'Portfolio 1C - January 15'!$C$7:$C$7</definedName>
    <definedName name="XDO_?RATING_1?2?">'Portfolio 2A - January 15'!#REF!</definedName>
    <definedName name="XDO_?RATING_1?3?">'Portfolio 2B - January 15'!$C$7:$C$7</definedName>
    <definedName name="XDO_?RATING_1?4?">'Portfolio 2C - January 15'!$C$7:$C$7</definedName>
    <definedName name="XDO_?RATING_1?5?">'Portfolio 3A - January 15'!#REF!</definedName>
    <definedName name="XDO_?RATING_1?6?">'Portfolio 3B - January 15'!#REF!</definedName>
    <definedName name="XDO_?RATING_2?">'IL01'!$C$10</definedName>
    <definedName name="XDO_?RATING_2?1?">'Portfolio 1C - January 15'!$C$9:$C$15</definedName>
    <definedName name="XDO_?RATING_2?2?">'Portfolio 2A - January 15'!$C$7:$C$11</definedName>
    <definedName name="XDO_?RATING_2?3?">'Portfolio 2B - January 15'!$C$9:$C$17</definedName>
    <definedName name="XDO_?RATING_2?4?">'Portfolio 2C - January 15'!$C$9:$C$14</definedName>
    <definedName name="XDO_?RATING_2?5?">'Portfolio 3A - January 15'!$C$7:$C$11</definedName>
    <definedName name="XDO_?RATING_2?6?">'Portfolio 3B - January 15'!$C$7:$C$12</definedName>
    <definedName name="XDO_?RATING_CP1?">'IL01'!$C$13</definedName>
    <definedName name="XDO_?RATING_CP1?1?">'Portfolio 1C - January 15'!$C$12:$C$28</definedName>
    <definedName name="XDO_?RATING_CP1?2?">'Portfolio 2A - January 15'!$C$10:$C$23</definedName>
    <definedName name="XDO_?RATING_CP1?3?">'Portfolio 2B - January 15'!$C$12:$C$30</definedName>
    <definedName name="XDO_?RATING_CP1?4?">'Portfolio 2C - January 15'!$C$12:$C$26</definedName>
    <definedName name="XDO_?RATING_CP1?5?">'Portfolio 3A - January 15'!$C$10:$C$24</definedName>
    <definedName name="XDO_?RATING_CP1?6?">'Portfolio 3B - January 15'!$C$10:$C$25</definedName>
    <definedName name="XDO_?RATING_CP2?">'IL01'!$C$16</definedName>
    <definedName name="XDO_?REMARK?">'IL01'!$B$26</definedName>
    <definedName name="XDO_?SR_NO_1?">'IL01'!$A$7</definedName>
    <definedName name="XDO_?SR_NO_1?1?">'Portfolio 1C - January 15'!$A$7:$A$7</definedName>
    <definedName name="XDO_?SR_NO_1?2?">'Portfolio 2A - January 15'!#REF!</definedName>
    <definedName name="XDO_?SR_NO_1?3?">'Portfolio 2B - January 15'!$A$7:$A$7</definedName>
    <definedName name="XDO_?SR_NO_1?4?">'Portfolio 2C - January 15'!$A$7:$A$7</definedName>
    <definedName name="XDO_?SR_NO_1?5?">'Portfolio 3A - January 15'!#REF!</definedName>
    <definedName name="XDO_?SR_NO_1?6?">'Portfolio 3B - January 15'!#REF!</definedName>
    <definedName name="XDO_?SR_NO_2?">'IL01'!$A$10</definedName>
    <definedName name="XDO_?SR_NO_2?1?">'Portfolio 1C - January 15'!$A$9:$A$15</definedName>
    <definedName name="XDO_?SR_NO_2?2?">'Portfolio 2A - January 15'!$A$7:$A$11</definedName>
    <definedName name="XDO_?SR_NO_2?3?">'Portfolio 2B - January 15'!$A$9:$A$17</definedName>
    <definedName name="XDO_?SR_NO_2?4?">'Portfolio 2C - January 15'!$A$9:$A$14</definedName>
    <definedName name="XDO_?SR_NO_2?5?">'Portfolio 3A - January 15'!$A$7:$A$11</definedName>
    <definedName name="XDO_?SR_NO_2?6?">'Portfolio 3B - January 15'!$A$7:$A$12</definedName>
    <definedName name="XDO_?SR_NO_CP1?">'IL01'!$A$13</definedName>
    <definedName name="XDO_?SR_NO_CP1?1?">'Portfolio 1C - January 15'!$A$12:$A$28</definedName>
    <definedName name="XDO_?SR_NO_CP1?2?">'Portfolio 2A - January 15'!$A$10:$A$23</definedName>
    <definedName name="XDO_?SR_NO_CP1?3?">'Portfolio 2B - January 15'!$A$12:$A$30</definedName>
    <definedName name="XDO_?SR_NO_CP1?4?">'Portfolio 2C - January 15'!$A$12:$A$26</definedName>
    <definedName name="XDO_?SR_NO_CP1?5?">'Portfolio 3A - January 15'!$A$10:$A$24</definedName>
    <definedName name="XDO_?SR_NO_CP1?6?">'Portfolio 3B - January 15'!$A$10:$A$25</definedName>
    <definedName name="XDO_?SR_NO_CP2?">'IL01'!$A$16</definedName>
    <definedName name="XDO_?ST_LEFT_MARKET_VAL?">'IL01'!$F$17</definedName>
    <definedName name="XDO_?ST_LEFT_MARKET_VAL?1?">'Portfolio 1C - January 15'!$F$35</definedName>
    <definedName name="XDO_?ST_LEFT_MARKET_VAL?2?">'Portfolio 2A - January 15'!$F$30</definedName>
    <definedName name="XDO_?ST_LEFT_MARKET_VAL?3?">'Portfolio 2B - January 15'!$F$37</definedName>
    <definedName name="XDO_?ST_LEFT_MARKET_VAL?4?">'Portfolio 2C - January 15'!$F$33</definedName>
    <definedName name="XDO_?ST_LEFT_MARKET_VAL?5?">'Portfolio 3A - January 15'!$F$31</definedName>
    <definedName name="XDO_?ST_LEFT_MARKET_VAL?6?">'Portfolio 3B - January 15'!$F$32</definedName>
    <definedName name="XDO_?ST_LEFT_MARKET_VAL_1?">'IL01'!$F$18</definedName>
    <definedName name="XDO_?ST_LEFT_MARKET_VAL_1?1?">'Portfolio 1C - January 15'!$F$36</definedName>
    <definedName name="XDO_?ST_LEFT_MARKET_VAL_1?2?">'Portfolio 2A - January 15'!$F$31</definedName>
    <definedName name="XDO_?ST_LEFT_MARKET_VAL_1?3?">'Portfolio 2B - January 15'!$F$38</definedName>
    <definedName name="XDO_?ST_LEFT_MARKET_VAL_1?4?">'Portfolio 2C - January 15'!$F$34</definedName>
    <definedName name="XDO_?ST_LEFT_MARKET_VAL_1?5?">'Portfolio 3A - January 15'!$F$32</definedName>
    <definedName name="XDO_?ST_LEFT_MARKET_VAL_1?6?">'Portfolio 3B - January 15'!$F$33</definedName>
    <definedName name="XDO_?ST_LEFT_PER_ASSETS?">'IL01'!$G$17</definedName>
    <definedName name="XDO_?ST_LEFT_PER_ASSETS?1?">'Portfolio 1C - January 15'!$G$35</definedName>
    <definedName name="XDO_?ST_LEFT_PER_ASSETS?2?">'Portfolio 2A - January 15'!$G$30</definedName>
    <definedName name="XDO_?ST_LEFT_PER_ASSETS?3?">'Portfolio 2B - January 15'!$G$37</definedName>
    <definedName name="XDO_?ST_LEFT_PER_ASSETS?4?">'Portfolio 2C - January 15'!$G$33</definedName>
    <definedName name="XDO_?ST_LEFT_PER_ASSETS?5?">'Portfolio 3A - January 15'!$G$31</definedName>
    <definedName name="XDO_?ST_LEFT_PER_ASSETS?6?">'Portfolio 3B - January 15'!$G$32</definedName>
    <definedName name="XDO_?ST_LEFT_PER_ASSETS_1?">'IL01'!$G$18</definedName>
    <definedName name="XDO_?ST_LEFT_PER_ASSETS_1?1?">'Portfolio 1C - January 15'!$G$36</definedName>
    <definedName name="XDO_?ST_LEFT_PER_ASSETS_1?2?">'Portfolio 2A - January 15'!$G$31</definedName>
    <definedName name="XDO_?ST_LEFT_PER_ASSETS_1?3?">'Portfolio 2B - January 15'!$G$38</definedName>
    <definedName name="XDO_?ST_LEFT_PER_ASSETS_1?4?">'Portfolio 2C - January 15'!$G$34</definedName>
    <definedName name="XDO_?ST_LEFT_PER_ASSETS_1?5?">'Portfolio 3A - January 15'!$G$32</definedName>
    <definedName name="XDO_?ST_LEFT_PER_ASSETS_1?6?">'Portfolio 3B - January 15'!$G$33</definedName>
    <definedName name="XDO_?ST_MARKET_VALUE_3?">'IL01'!#REF!</definedName>
    <definedName name="XDO_?ST_MARKET_VALUE_3?1?">'Portfolio 1C - January 15'!$F$33</definedName>
    <definedName name="XDO_?ST_MARKET_VALUE_3?2?">'Portfolio 2A - January 15'!$F$28</definedName>
    <definedName name="XDO_?ST_MARKET_VALUE_3?3?">'Portfolio 2B - January 15'!$F$35</definedName>
    <definedName name="XDO_?ST_MARKET_VALUE_3?4?">'Portfolio 2C - January 15'!$F$31</definedName>
    <definedName name="XDO_?ST_MARKET_VALUE_3?5?">'Portfolio 3A - January 15'!$F$29</definedName>
    <definedName name="XDO_?ST_MARKET_VALUE_3?6?">'Portfolio 3B - January 15'!$F$30</definedName>
    <definedName name="XDO_?ST_MARKET_VALUE_4?">'IL01'!$F$19</definedName>
    <definedName name="XDO_?ST_MARKET_VALUE_4?1?">'Portfolio 1C - January 15'!$F$37</definedName>
    <definedName name="XDO_?ST_MARKET_VALUE_4?2?">'Portfolio 2A - January 15'!$F$32</definedName>
    <definedName name="XDO_?ST_MARKET_VALUE_4?3?">'Portfolio 2B - January 15'!$F$39</definedName>
    <definedName name="XDO_?ST_MARKET_VALUE_4?4?">'Portfolio 2C - January 15'!$F$35</definedName>
    <definedName name="XDO_?ST_MARKET_VALUE_4?5?">'Portfolio 3A - January 15'!$F$33</definedName>
    <definedName name="XDO_?ST_MARKET_VALUE_4?6?">'Portfolio 3B - January 15'!$F$34</definedName>
    <definedName name="XDO_?ST_PER_ASSETS_3?">'IL01'!#REF!</definedName>
    <definedName name="XDO_?ST_PER_ASSETS_3?1?">'Portfolio 1C - January 15'!$G$33</definedName>
    <definedName name="XDO_?ST_PER_ASSETS_3?2?">'Portfolio 2A - January 15'!$G$28</definedName>
    <definedName name="XDO_?ST_PER_ASSETS_3?3?">'Portfolio 2B - January 15'!$G$35</definedName>
    <definedName name="XDO_?ST_PER_ASSETS_3?4?">'Portfolio 2C - January 15'!$G$31</definedName>
    <definedName name="XDO_?ST_PER_ASSETS_3?5?">'Portfolio 3A - January 15'!$G$29</definedName>
    <definedName name="XDO_?ST_PER_ASSETS_3?6?">'Portfolio 3B - January 15'!$G$30</definedName>
    <definedName name="XDO_?ST_TOTAL_MARKET_VALUE?">'IL01'!#REF!</definedName>
    <definedName name="XDO_?ST_TOTAL_MARKET_VALUE?1?">'Portfolio 1C - January 15'!$F$30</definedName>
    <definedName name="XDO_?ST_TOTAL_MARKET_VALUE?10?">'Portfolio 3A - January 15'!$F$10:$F$28</definedName>
    <definedName name="XDO_?ST_TOTAL_MARKET_VALUE?11?">'Portfolio 3B - January 15'!$F$27</definedName>
    <definedName name="XDO_?ST_TOTAL_MARKET_VALUE?12?">'Portfolio 3B - January 15'!$F$10:$F$29</definedName>
    <definedName name="XDO_?ST_TOTAL_MARKET_VALUE?2?">'Portfolio 1C - January 15'!$F$12:$F$32</definedName>
    <definedName name="XDO_?ST_TOTAL_MARKET_VALUE?3?">'Portfolio 2A - January 15'!$F$25</definedName>
    <definedName name="XDO_?ST_TOTAL_MARKET_VALUE?4?">'Portfolio 2A - January 15'!$F$10:$F$27</definedName>
    <definedName name="XDO_?ST_TOTAL_MARKET_VALUE?5?">'Portfolio 2B - January 15'!$F$32</definedName>
    <definedName name="XDO_?ST_TOTAL_MARKET_VALUE?6?">'Portfolio 2B - January 15'!$F$12:$F$34</definedName>
    <definedName name="XDO_?ST_TOTAL_MARKET_VALUE?7?">'Portfolio 2C - January 15'!$F$28</definedName>
    <definedName name="XDO_?ST_TOTAL_MARKET_VALUE?8?">'Portfolio 2C - January 15'!$F$12:$F$30</definedName>
    <definedName name="XDO_?ST_TOTAL_MARKET_VALUE?9?">'Portfolio 3A - January 15'!$F$26</definedName>
    <definedName name="XDO_?ST_TOTAL_PER_ASSETS?">'IL01'!#REF!</definedName>
    <definedName name="XDO_?ST_TOTAL_PER_ASSETS?1?">'Portfolio 1C - January 15'!$G$30</definedName>
    <definedName name="XDO_?ST_TOTAL_PER_ASSETS?10?">'Portfolio 3A - January 15'!$G$10:$G$28</definedName>
    <definedName name="XDO_?ST_TOTAL_PER_ASSETS?11?">'Portfolio 3B - January 15'!$G$27</definedName>
    <definedName name="XDO_?ST_TOTAL_PER_ASSETS?12?">'Portfolio 3B - January 15'!$G$10:$G$29</definedName>
    <definedName name="XDO_?ST_TOTAL_PER_ASSETS?2?">'Portfolio 1C - January 15'!$G$12:$G$32</definedName>
    <definedName name="XDO_?ST_TOTAL_PER_ASSETS?3?">'Portfolio 2A - January 15'!$G$25</definedName>
    <definedName name="XDO_?ST_TOTAL_PER_ASSETS?4?">'Portfolio 2A - January 15'!$G$10:$G$27</definedName>
    <definedName name="XDO_?ST_TOTAL_PER_ASSETS?5?">'Portfolio 2B - January 15'!$G$32</definedName>
    <definedName name="XDO_?ST_TOTAL_PER_ASSETS?6?">'Portfolio 2B - January 15'!$G$12:$G$34</definedName>
    <definedName name="XDO_?ST_TOTAL_PER_ASSETS?7?">'Portfolio 2C - January 15'!$G$28</definedName>
    <definedName name="XDO_?ST_TOTAL_PER_ASSETS?8?">'Portfolio 2C - January 15'!$G$12:$G$30</definedName>
    <definedName name="XDO_?ST_TOTAL_PER_ASSETS?9?">'Portfolio 3A - January 15'!$G$26</definedName>
    <definedName name="XDO_?TITLE_DATE?">'IL01'!$B$3</definedName>
    <definedName name="XDO_?TITLE_DATE?1?">'Portfolio 1C - January 15'!$A$3</definedName>
    <definedName name="XDO_?TITLE_DATE?2?">'Portfolio 2A - January 15'!$A$3</definedName>
    <definedName name="XDO_?TITLE_DATE?3?">'Portfolio 2B - January 15'!$A$3</definedName>
    <definedName name="XDO_?TITLE_DATE?4?">'Portfolio 2C - January 15'!$A$3</definedName>
    <definedName name="XDO_?TITLE_DATE?5?">'Portfolio 3A - January 15'!$A$3</definedName>
    <definedName name="XDO_?TITLE_DATE?6?">'Portfolio 3B - January 15'!$A$3</definedName>
    <definedName name="XDO_?YTM_1?">'IL01'!$H$7</definedName>
    <definedName name="XDO_?YTM_1?1?">'Portfolio 1C - January 15'!$H$7:$H$7</definedName>
    <definedName name="XDO_?YTM_1?2?">'Portfolio 2A - January 15'!#REF!</definedName>
    <definedName name="XDO_?YTM_1?3?">'Portfolio 2B - January 15'!$H$7:$H$7</definedName>
    <definedName name="XDO_?YTM_1?4?">'Portfolio 2C - January 15'!$H$7:$H$7</definedName>
    <definedName name="XDO_?YTM_1?5?">'Portfolio 3A - January 15'!#REF!</definedName>
    <definedName name="XDO_?YTM_1?6?">'Portfolio 3B - January 15'!#REF!</definedName>
    <definedName name="XDO_?YTM_2?">'IL01'!$H$10</definedName>
    <definedName name="XDO_?YTM_2?1?">'Portfolio 1C - January 15'!$H$9:$H$15</definedName>
    <definedName name="XDO_?YTM_2?2?">'Portfolio 2A - January 15'!$H$7:$H$11</definedName>
    <definedName name="XDO_?YTM_2?3?">'Portfolio 2B - January 15'!$H$9:$H$17</definedName>
    <definedName name="XDO_?YTM_2?4?">'Portfolio 2C - January 15'!$H$9:$H$14</definedName>
    <definedName name="XDO_?YTM_2?5?">'Portfolio 3A - January 15'!$H$7:$H$11</definedName>
    <definedName name="XDO_?YTM_2?6?">'Portfolio 3B - January 15'!$H$7:$H$12</definedName>
    <definedName name="XDO_?YTM_CP1?">'IL01'!$H$13</definedName>
    <definedName name="XDO_?YTM_CP1?1?">'Portfolio 1C - January 15'!$H$12:$H$28</definedName>
    <definedName name="XDO_?YTM_CP1?2?">'Portfolio 2A - January 15'!$H$10:$H$23</definedName>
    <definedName name="XDO_?YTM_CP1?3?">'Portfolio 2B - January 15'!$H$12:$H$30</definedName>
    <definedName name="XDO_?YTM_CP1?4?">'Portfolio 2C - January 15'!$H$12:$H$26</definedName>
    <definedName name="XDO_?YTM_CP1?5?">'Portfolio 3A - January 15'!$H$10:$H$24</definedName>
    <definedName name="XDO_?YTM_CP1?6?">'Portfolio 3B - January 15'!$H$10:$H$25</definedName>
    <definedName name="XDO_?YTM_CP2?">'IL01'!$H$16</definedName>
    <definedName name="XDO_GROUP_?G_1?">'IL01'!#REF!</definedName>
    <definedName name="XDO_GROUP_?G_1?1?">'Portfolio 1C - January 15'!$A$7:$H$7</definedName>
    <definedName name="XDO_GROUP_?G_1?2?">'Portfolio 2A - January 15'!#REF!</definedName>
    <definedName name="XDO_GROUP_?G_1?3?">'Portfolio 2B - January 15'!$A$7:$H$7</definedName>
    <definedName name="XDO_GROUP_?G_1?4?">'Portfolio 2C - January 15'!$A$7:$H$7</definedName>
    <definedName name="XDO_GROUP_?G_1?5?">'Portfolio 3A - January 15'!#REF!</definedName>
    <definedName name="XDO_GROUP_?G_1?6?">'Portfolio 3B - January 15'!#REF!</definedName>
    <definedName name="XDO_GROUP_?G_2?">'IL01'!#REF!</definedName>
    <definedName name="XDO_GROUP_?G_2?1?">'Portfolio 1C - January 15'!$A$10:$H$15</definedName>
    <definedName name="XDO_GROUP_?G_2?2?">'Portfolio 2A - January 15'!$A$7:$H$11</definedName>
    <definedName name="XDO_GROUP_?G_2?3?">'Portfolio 2B - January 15'!$A$10:$H$17</definedName>
    <definedName name="XDO_GROUP_?G_2?4?">'Portfolio 2C - January 15'!$A$10:$H$14</definedName>
    <definedName name="XDO_GROUP_?G_2?5?">'Portfolio 3A - January 15'!$A$7:$H$11</definedName>
    <definedName name="XDO_GROUP_?G_2?6?">'Portfolio 3B - January 15'!$A$7:$H$12</definedName>
    <definedName name="XDO_GROUP_?G_4?">'IL01'!#REF!</definedName>
    <definedName name="XDO_GROUP_?G_4?1?">'Portfolio 1C - January 15'!$E$32:$H$32</definedName>
    <definedName name="XDO_GROUP_?G_4?2?">'Portfolio 2A - January 15'!$E$27:$H$27</definedName>
    <definedName name="XDO_GROUP_?G_4?3?">'Portfolio 2B - January 15'!$E$34:$H$34</definedName>
    <definedName name="XDO_GROUP_?G_4?4?">'Portfolio 2C - January 15'!$E$30:$H$30</definedName>
    <definedName name="XDO_GROUP_?G_4?5?">'Portfolio 3A - January 15'!$E$28:$H$28</definedName>
    <definedName name="XDO_GROUP_?G_4?6?">'Portfolio 3B - January 15'!$E$29:$H$29</definedName>
    <definedName name="XDO_GROUP_?G_7?">'IL01'!#REF!</definedName>
    <definedName name="XDO_GROUP_?G_7?1?">'Portfolio 1C - January 15'!$A$18:$H$28</definedName>
    <definedName name="XDO_GROUP_?G_7?2?">'Portfolio 2A - January 15'!$A$14:$H$23</definedName>
    <definedName name="XDO_GROUP_?G_7?3?">'Portfolio 2B - January 15'!$A$20:$H$30</definedName>
    <definedName name="XDO_GROUP_?G_7?4?">'Portfolio 2C - January 15'!$A$17:$H$26</definedName>
    <definedName name="XDO_GROUP_?G_7?5?">'Portfolio 3A - January 15'!$A$14:$H$24</definedName>
    <definedName name="XDO_GROUP_?G_7?6?">'Portfolio 3B - January 15'!$A$15:$H$25</definedName>
    <definedName name="XDO_GROUP_?G_8?">'IL01'!#REF!</definedName>
    <definedName name="XDO_GROUP_?G_8?1?">'Portfolio 1C - January 15'!#REF!</definedName>
    <definedName name="XDO_GROUP_?G_8?2?">'Portfolio 2A - January 15'!#REF!</definedName>
    <definedName name="XDO_GROUP_?G_8?3?">'Portfolio 2B - January 15'!#REF!</definedName>
    <definedName name="XDO_GROUP_?G_8?4?">'Portfolio 2C - January 15'!#REF!</definedName>
    <definedName name="XDO_GROUP_?G_8?5?">'Portfolio 3A - January 15'!#REF!</definedName>
    <definedName name="XDO_GROUP_?G_8?6?">'Portfolio 3B - January 15'!#REF!</definedName>
    <definedName name="XDO_GROUP_?G_9?">'IL01'!#REF!</definedName>
    <definedName name="XDO_GROUP_?G_9?1?">'Portfolio 1C - January 15'!#REF!</definedName>
    <definedName name="XDO_GROUP_?G_9?2?">'Portfolio 2A - January 15'!#REF!</definedName>
    <definedName name="XDO_GROUP_?G_9?3?">'Portfolio 2B - January 15'!#REF!</definedName>
    <definedName name="XDO_GROUP_?G_9?4?">'Portfolio 2C - January 15'!#REF!</definedName>
    <definedName name="XDO_GROUP_?G_9?5?">'Portfolio 3A - January 15'!#REF!</definedName>
    <definedName name="XDO_GROUP_?G_9?6?">'Portfolio 3B - January 15'!#REF!</definedName>
  </definedNames>
  <calcPr fullCalcOnLoad="1"/>
</workbook>
</file>

<file path=xl/sharedStrings.xml><?xml version="1.0" encoding="utf-8"?>
<sst xmlns="http://schemas.openxmlformats.org/spreadsheetml/2006/main" count="4290" uniqueCount="462">
  <si>
    <t>IL01 - IL&amp;FS IDF Series 1B</t>
  </si>
  <si>
    <t>Portfolio as on 15-Jan-2022</t>
  </si>
  <si>
    <t>Sr. No.</t>
  </si>
  <si>
    <t>Name Of Instrument</t>
  </si>
  <si>
    <t>Rating/Industry</t>
  </si>
  <si>
    <t>ISIN</t>
  </si>
  <si>
    <t>Quantity</t>
  </si>
  <si>
    <t>Market Value (In Rs. lakh)</t>
  </si>
  <si>
    <t>% To Net Assets</t>
  </si>
  <si>
    <t>YTM</t>
  </si>
  <si>
    <t>Debt instrument - listed / Awaiting listing</t>
  </si>
  <si>
    <t>Debt Instrument-Privately Placed-Unlisted</t>
  </si>
  <si>
    <t>Commercial Paper-Listed</t>
  </si>
  <si>
    <t>Commercial Paper-Unlisted</t>
  </si>
  <si>
    <t>Total</t>
  </si>
  <si>
    <t>Tri Party Repo (TREPs)</t>
  </si>
  <si>
    <t>Cash &amp; Cash Equivalents</t>
  </si>
  <si>
    <t>Net Receivable/Payable</t>
  </si>
  <si>
    <t>Grand Total</t>
  </si>
  <si>
    <t>100.00%</t>
  </si>
  <si>
    <t>Shrem Infra Structure Private Limited</t>
  </si>
  <si>
    <t>IND-AA</t>
  </si>
  <si>
    <t>INE391V07018</t>
  </si>
  <si>
    <t>Kanchanjunga Power Company Pvt Ltd</t>
  </si>
  <si>
    <t>CARE-A-</t>
  </si>
  <si>
    <t>INE117N07014</t>
  </si>
  <si>
    <t>Bhilangana Hydro Power Limited</t>
  </si>
  <si>
    <t>CARE-A</t>
  </si>
  <si>
    <t>INE453I07161</t>
  </si>
  <si>
    <t>AMRI Hospitals Limited</t>
  </si>
  <si>
    <t>CARE-BBB</t>
  </si>
  <si>
    <t>INE437M07059</t>
  </si>
  <si>
    <t>INE453I07146</t>
  </si>
  <si>
    <t>INE453I07153</t>
  </si>
  <si>
    <t>Time Technoplast Limited</t>
  </si>
  <si>
    <t>IND-AA-</t>
  </si>
  <si>
    <t>INE508G07018</t>
  </si>
  <si>
    <t>Pilani Investment &amp; Industries Corp Ltd</t>
  </si>
  <si>
    <t>CARE-A1+ / CRISIL-A1+</t>
  </si>
  <si>
    <t>INE417C14215</t>
  </si>
  <si>
    <t>HDFC Securities Limited</t>
  </si>
  <si>
    <t>CRISIL-A1+ / ICRA-A1+</t>
  </si>
  <si>
    <t>INE700G14926</t>
  </si>
  <si>
    <t>L&amp;T Finance Limited</t>
  </si>
  <si>
    <t>CARE-A1+ / ICRA-A1+</t>
  </si>
  <si>
    <t>INE027E14MB3</t>
  </si>
  <si>
    <t>Axis Securities Limited</t>
  </si>
  <si>
    <t>INE110O14443</t>
  </si>
  <si>
    <t>ICRA-A1+</t>
  </si>
  <si>
    <t>INE110O14294</t>
  </si>
  <si>
    <t>INE700G14AA7</t>
  </si>
  <si>
    <t>Sharekhan Limited</t>
  </si>
  <si>
    <t>INE211H14187</t>
  </si>
  <si>
    <t>ICICI Securities Limited</t>
  </si>
  <si>
    <t>INE763G14KT4</t>
  </si>
  <si>
    <t>INE211H14138</t>
  </si>
  <si>
    <t>Tata Cleantech Capital Limited</t>
  </si>
  <si>
    <t>INE857Q14824</t>
  </si>
  <si>
    <t>INE110O14310</t>
  </si>
  <si>
    <t>INE117N07022</t>
  </si>
  <si>
    <t>Kaynes Technology India Private Ltd</t>
  </si>
  <si>
    <t>IND-BB</t>
  </si>
  <si>
    <t>INE918Z07019</t>
  </si>
  <si>
    <t>INE453I07138</t>
  </si>
  <si>
    <t>INE391V07026</t>
  </si>
  <si>
    <t>INE437M07083</t>
  </si>
  <si>
    <t>INE437M07075</t>
  </si>
  <si>
    <t>INE117N07030</t>
  </si>
  <si>
    <t>INE117N07048</t>
  </si>
  <si>
    <t>Version</t>
  </si>
  <si>
    <t>ARU-dbdrv</t>
  </si>
  <si>
    <t>Extractor Version</t>
  </si>
  <si>
    <t>Template Code</t>
  </si>
  <si>
    <t>Template Type</t>
  </si>
  <si>
    <t>TYPE_EXCEL_TEMPLATE</t>
  </si>
  <si>
    <t>Preprocess XSLT File</t>
  </si>
  <si>
    <t>Last Modified Date</t>
  </si>
  <si>
    <t>Last Modified By</t>
  </si>
  <si>
    <t>Data Constraints:</t>
  </si>
  <si>
    <t>XDO_SHEET_?</t>
  </si>
  <si>
    <t>&lt;?.//G_3?&gt;</t>
  </si>
  <si>
    <t>XDO_SHEET_NAME_?</t>
  </si>
  <si>
    <t>&lt;?NPTF?&gt;</t>
  </si>
  <si>
    <t>IL&amp;FS Infrastructure Debt Fund - Series 1C</t>
  </si>
  <si>
    <t>IL&amp;FS Infrastructure Debt Fund - Series 3B</t>
  </si>
  <si>
    <t>IL&amp;FS Infrastructure Debt Fund - Series 3A</t>
  </si>
  <si>
    <t>IL&amp;FS Infrastructure Debt Fund - Series 2C</t>
  </si>
  <si>
    <t>IL&amp;FS Infrastructure Debt Fund - Series 2B</t>
  </si>
  <si>
    <t>IL&amp;FS Infrastructure Debt Fund - Series 2A</t>
  </si>
  <si>
    <t>Note:</t>
  </si>
  <si>
    <t>IDF accounts for actual return received on investments across its schemes in calculating the NAV, as long as the investments are standard and continue to service their debt obligations</t>
  </si>
  <si>
    <t>The entire value of NCDs of IL&amp;FS Wind Energy Ltd (IWEL) has been provided for as on 30 September 2021 as the NCDs have fallen due.</t>
  </si>
  <si>
    <t>The sale proceeds received by IWEL from sale of its wind SPVs to Orix are currently lying in an escrow account and are pending distribution.</t>
  </si>
  <si>
    <t>In the interest of unit-holders, IDF filed a civil suit in the Hon’ble Supreme Court in December 2020 with respect to distribution of proceeds received by IWEL from sale of its wind SPVs to Orix. The case is yet to be heard by the Hon’ble Supreme Court and is currently sub-judice.</t>
  </si>
  <si>
    <t>Portfolio as on 31-Jan-2022</t>
  </si>
  <si>
    <r>
      <t>CARE BBB+</t>
    </r>
    <r>
      <rPr>
        <sz val="11"/>
        <color theme="1"/>
        <rFont val="Calibri"/>
        <family val="2"/>
      </rPr>
      <t xml:space="preserve"> </t>
    </r>
  </si>
  <si>
    <t>Scheme Name</t>
  </si>
  <si>
    <t>Jan-2022</t>
  </si>
  <si>
    <t>IL&amp;FS IDF Series 1C</t>
  </si>
  <si>
    <t>IL&amp;FS IDF Series 2A</t>
  </si>
  <si>
    <t>IL&amp;FS IDF Series 2B</t>
  </si>
  <si>
    <t>IL&amp;FS IDF Series 2C</t>
  </si>
  <si>
    <t>IL&amp;FS IDF Series 3A</t>
  </si>
  <si>
    <t>IL&amp;FS IDF Series 3B</t>
  </si>
  <si>
    <t>TOTAL</t>
  </si>
  <si>
    <t>IL&amp;FS Infrastructure Debt Fund - Series 1-B and 1-C</t>
  </si>
  <si>
    <t>To generate income and capital appreciation by investing primarily in infrastructure debt instruments as permitted by SEBI from time to time</t>
  </si>
  <si>
    <t>There is no assurance or guarantee that the objective of the Scheme will be realised</t>
  </si>
  <si>
    <t>IL&amp;FS Infrastructure Debt Fund - Series 2-A, 2-B and 2-C</t>
  </si>
  <si>
    <t>IL&amp;FS Infrastructure Debt Fund - Series 3-A and 3-B</t>
  </si>
  <si>
    <t>The IL&amp;FS Financial Centre, 1st Floor, Plot C-22, G-Block, Bandra Kurla Complex, Bandra East, Mumbai-400051 (www.ilfsinfrafund.com)</t>
  </si>
  <si>
    <t>Portfolio as on   January 31 2022</t>
  </si>
  <si>
    <t>Name of Instrument</t>
  </si>
  <si>
    <t>Market value</t>
  </si>
  <si>
    <t>% to Net Assets</t>
  </si>
  <si>
    <t>(` In lakhs)</t>
  </si>
  <si>
    <t>Commercial Paper</t>
  </si>
  <si>
    <t>Non Convertible Debentures-Listed</t>
  </si>
  <si>
    <t>Non Convertible Debentures-Privately placed (Unlisted)</t>
  </si>
  <si>
    <t>Triparty CBLO, Current Assets and Current Liabilities</t>
  </si>
  <si>
    <t>Last 1 year</t>
  </si>
  <si>
    <t>Last 3 year</t>
  </si>
  <si>
    <t>Last 5 year</t>
  </si>
  <si>
    <t>Since inception</t>
  </si>
  <si>
    <t>Scheme return</t>
  </si>
  <si>
    <t>Benchmark *</t>
  </si>
  <si>
    <t xml:space="preserve">  *Benchmark – CRISIL Composite Bond Fund Index</t>
  </si>
  <si>
    <t>Past performance may or may not be sustained in future. Returns greater than 1 year period are compounded annualized (CAGR)</t>
  </si>
  <si>
    <t>Notes:-</t>
  </si>
  <si>
    <t>(a) The above scheme returns and benchmark are on an annual compounding basis</t>
  </si>
  <si>
    <t>(b) The above scheme return is net of applicable expenses and benchmark return is on a gross basis</t>
  </si>
  <si>
    <t>(c) For the Scheme, IL&amp;FS Infrastructure Debt Fund-Series 2, the drawdowns are yet to be completed. Hence, the NAV will be available after the completion of the drawdown</t>
  </si>
  <si>
    <t>Portfolio as on  January 31 2022</t>
  </si>
  <si>
    <t>Undrawn Amount for Scheme 2A</t>
  </si>
  <si>
    <t>Undrawn Amount for Scheme 2B</t>
  </si>
  <si>
    <t>Undrawn Amount for Scheme 2C</t>
  </si>
  <si>
    <t>IL&amp;FS IDF Series 1B</t>
  </si>
  <si>
    <t>Sl. No.</t>
  </si>
  <si>
    <t>Scheme Category/ Scheme Name</t>
  </si>
  <si>
    <t>IL&amp;FS Mutual Fund Infrastructure Debt Fund : Net Assets Under Management (AUM) as on 31 January,2022 (All Figure in Rs. Crore)</t>
  </si>
  <si>
    <t xml:space="preserve">Through Direct Plan </t>
  </si>
  <si>
    <t>Through Associate Distributors</t>
  </si>
  <si>
    <t>Through Non - Associate Distributors</t>
  </si>
  <si>
    <t>GRAND TOTAL</t>
  </si>
  <si>
    <t>T30</t>
  </si>
  <si>
    <t>B30</t>
  </si>
  <si>
    <t>I</t>
  </si>
  <si>
    <t>II</t>
  </si>
  <si>
    <t>A</t>
  </si>
  <si>
    <t>INCOME / DEBT ORIENTED SCHEMES</t>
  </si>
  <si>
    <t>(i)</t>
  </si>
  <si>
    <t>Liquid/ Money Market</t>
  </si>
  <si>
    <t xml:space="preserve">Scheme names </t>
  </si>
  <si>
    <t>(a) Sub-Total</t>
  </si>
  <si>
    <t>(ii)</t>
  </si>
  <si>
    <t>Gilt</t>
  </si>
  <si>
    <t>(b) Sub-Total</t>
  </si>
  <si>
    <t>(iii)</t>
  </si>
  <si>
    <t>FMP</t>
  </si>
  <si>
    <t>(c) Sub-Total</t>
  </si>
  <si>
    <t>(iv)</t>
  </si>
  <si>
    <t>Debt (assured return)</t>
  </si>
  <si>
    <t xml:space="preserve"> (d) Sub-Total</t>
  </si>
  <si>
    <t>(v)</t>
  </si>
  <si>
    <t>Infrastructure Debt Funds</t>
  </si>
  <si>
    <t xml:space="preserve">IL&amp;FS Mutual Fund Infrastructure Debt Fund </t>
  </si>
  <si>
    <t xml:space="preserve"> (e) Sub-Total</t>
  </si>
  <si>
    <t>(vi)</t>
  </si>
  <si>
    <t>Other Debt Schemes</t>
  </si>
  <si>
    <t>(f) Sub-Total</t>
  </si>
  <si>
    <t>Grand Sub-Total (a+b+c+d+e+f)</t>
  </si>
  <si>
    <t>B</t>
  </si>
  <si>
    <t>GROWTH / EQUITY ORIENTED SCHEMES</t>
  </si>
  <si>
    <t>ELSS</t>
  </si>
  <si>
    <t>Others</t>
  </si>
  <si>
    <t>Grand Sub-Total (a+b)</t>
  </si>
  <si>
    <t>C</t>
  </si>
  <si>
    <t>BALANCED SCHEMES</t>
  </si>
  <si>
    <t>Balanced schemes</t>
  </si>
  <si>
    <t>Grand Sub-Total</t>
  </si>
  <si>
    <t>D</t>
  </si>
  <si>
    <t>EXCHANGE TRADED FUND</t>
  </si>
  <si>
    <t>GOLD ETF</t>
  </si>
  <si>
    <t xml:space="preserve">Other ETFs </t>
  </si>
  <si>
    <t>E</t>
  </si>
  <si>
    <t>FUND OF FUNDS INVESTING OVERSEAS</t>
  </si>
  <si>
    <t>Fund of funds investing overseas</t>
  </si>
  <si>
    <t>GRAND TOTAL (A+B+C+D+E)</t>
  </si>
  <si>
    <t>F</t>
  </si>
  <si>
    <t>Fund of Funds Scheme (Domestic)</t>
  </si>
  <si>
    <t xml:space="preserve">T15 : Top 15 cities as identified by AMFI </t>
  </si>
  <si>
    <t>Category of Investor</t>
  </si>
  <si>
    <t xml:space="preserve">B15 : Other than T15  </t>
  </si>
  <si>
    <t xml:space="preserve">1 : Retail Investor </t>
  </si>
  <si>
    <t>2 : Corporates</t>
  </si>
  <si>
    <t>I : Contribution of sponsor and its associates in AUM</t>
  </si>
  <si>
    <t>3 : Banks/FIs</t>
  </si>
  <si>
    <t>II : Contribution of other than sponsor and its associates in AUM</t>
  </si>
  <si>
    <t>4 : FIIs/FPIs</t>
  </si>
  <si>
    <t>5 : High Networth Individuals</t>
  </si>
  <si>
    <t>Table showing State wise /Union Territory wise contribution to AUM of category of schemes as on 31-January-2022</t>
  </si>
  <si>
    <t>IL&amp;FS Mutual Fund Infrastructure Debt Fund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</si>
  <si>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</si>
  <si>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</si>
  <si>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</si>
  <si>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</si>
  <si>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</si>
  <si>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</si>
  <si>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</si>
  <si>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</si>
  <si>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</si>
  <si>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</si>
  <si>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</si>
  <si>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</si>
  <si>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</si>
  <si>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</si>
  <si>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</si>
  <si>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</si>
  <si>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</si>
  <si>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</si>
  <si>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</si>
  <si>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</si>
  <si>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</si>
  <si>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</si>
  <si>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</si>
  <si>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</si>
  <si>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</si>
  <si>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</si>
  <si>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</si>
  <si>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</si>
  <si>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</si>
  <si>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</si>
  <si>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</si>
  <si>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</si>
  <si>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</si>
  <si>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</si>
  <si>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</si>
  <si>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</si>
  <si>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</si>
  <si>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Tripura</t>
  </si>
  <si>
    <t>Uttar Pradesh</t>
  </si>
  <si>
    <t>Uttarakhand</t>
  </si>
  <si>
    <t>West Bengal</t>
  </si>
  <si>
    <t xml:space="preserve">Note: Name of new states / union territories shall be added alphabetically  </t>
  </si>
  <si>
    <r>
      <t>(i)</t>
    </r>
    <r>
      <rPr>
        <b/>
        <sz val="7"/>
        <color indexed="8"/>
        <rFont val="Times New Roman"/>
        <family val="1"/>
      </rPr>
      <t xml:space="preserve">               </t>
    </r>
    <r>
      <rPr>
        <b/>
        <sz val="11"/>
        <color indexed="8"/>
        <rFont val="Arial"/>
        <family val="2"/>
      </rPr>
      <t>Revised format for disclosure of vote cast by Mutual Funds - during an individual quarter</t>
    </r>
  </si>
  <si>
    <t>Meeting Date</t>
  </si>
  <si>
    <t>Company Name</t>
  </si>
  <si>
    <t>Type of meetings (AGM/EGM)</t>
  </si>
  <si>
    <t>Proposal by Management or Shareholder</t>
  </si>
  <si>
    <t xml:space="preserve">Proposal's description </t>
  </si>
  <si>
    <t>Investee company’s Management Recommendation</t>
  </si>
  <si>
    <t>Vote (For/ Against/ Abstain)</t>
  </si>
  <si>
    <t>Reason supporting the vote decision</t>
  </si>
  <si>
    <t>NA</t>
  </si>
  <si>
    <r>
      <t>(ii)</t>
    </r>
    <r>
      <rPr>
        <b/>
        <sz val="7"/>
        <color indexed="8"/>
        <rFont val="Times New Roman"/>
        <family val="1"/>
      </rPr>
      <t xml:space="preserve">             </t>
    </r>
    <r>
      <rPr>
        <b/>
        <sz val="11"/>
        <color indexed="8"/>
        <rFont val="Arial"/>
        <family val="2"/>
      </rPr>
      <t>Revised format for disclosure of voting by Mutual Funds/AMCs during a financial year</t>
    </r>
  </si>
  <si>
    <t>Quarter</t>
  </si>
  <si>
    <r>
      <t>(iii)</t>
    </r>
    <r>
      <rPr>
        <b/>
        <sz val="7"/>
        <color indexed="8"/>
        <rFont val="Times New Roman"/>
        <family val="1"/>
      </rPr>
      <t xml:space="preserve">           </t>
    </r>
    <r>
      <rPr>
        <b/>
        <sz val="11"/>
        <color indexed="8"/>
        <rFont val="Arial"/>
        <family val="2"/>
      </rPr>
      <t>Format of providing the summary of proxy votes cast by  Mutual Funds/AMCs</t>
    </r>
    <r>
      <rPr>
        <sz val="11"/>
        <color indexed="8"/>
        <rFont val="Arial"/>
        <family val="2"/>
      </rPr>
      <t xml:space="preserve"> </t>
    </r>
    <r>
      <rPr>
        <b/>
        <sz val="11"/>
        <color indexed="8"/>
        <rFont val="Arial"/>
        <family val="2"/>
      </rPr>
      <t>across all the investee</t>
    </r>
    <r>
      <rPr>
        <sz val="11"/>
        <color indexed="8"/>
        <rFont val="Arial"/>
        <family val="2"/>
      </rPr>
      <t xml:space="preserve"> </t>
    </r>
    <r>
      <rPr>
        <b/>
        <sz val="11"/>
        <color indexed="8"/>
        <rFont val="Arial"/>
        <family val="2"/>
      </rPr>
      <t>companies</t>
    </r>
  </si>
  <si>
    <t>F.Y.</t>
  </si>
  <si>
    <t xml:space="preserve">Total no. of resolutions </t>
  </si>
  <si>
    <t>Break-up of Vote decision</t>
  </si>
  <si>
    <t>For</t>
  </si>
  <si>
    <t>Against</t>
  </si>
  <si>
    <t>Abstained</t>
  </si>
  <si>
    <t xml:space="preserve">  </t>
  </si>
  <si>
    <t>Details of Votes cast during the quarter ended January, of the Financial year 2021-2022</t>
  </si>
  <si>
    <t>Details of Votes cast during the Financial year 2021-2022</t>
  </si>
  <si>
    <t>Summary of Votes cast during the F.Y. 2021-2022</t>
  </si>
  <si>
    <t>#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t>
  </si>
  <si>
    <t>##      Nomenclature  of "Listed status of security" shall be strictly mentioned as  Listed, Unlisted, Awaiting Listing, Not Applicable</t>
  </si>
  <si>
    <t>$       Nomenclature  of "Type of scheme"  shall be strictly mentioned as Close ended, Open ended, Interval</t>
  </si>
  <si>
    <t>$$     All date formats should be in DD-MM-YYYY</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</si>
  <si>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</si>
  <si>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</si>
  <si>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</si>
  <si>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</si>
  <si>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</si>
  <si>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</si>
  <si>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</si>
  <si>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 applicable, otherwise keep it blank)</t>
  </si>
  <si>
    <t>Type of security #</t>
  </si>
  <si>
    <t>Most Conservative Rating  of Security at the time of transaction
(If applicable, otherwise keep it blank)</t>
  </si>
  <si>
    <t>Name of Rating Agency</t>
  </si>
  <si>
    <t>Transaction Type (Buy/Sell)</t>
  </si>
  <si>
    <t>Listed status of security ##</t>
  </si>
  <si>
    <t>Mutual Fund Name</t>
  </si>
  <si>
    <t>Type of Scheme $</t>
  </si>
  <si>
    <t>Final Maturity Date
$$</t>
  </si>
  <si>
    <t>Residual days to Final Maturity</t>
  </si>
  <si>
    <t>Deemed Maturity date
@</t>
  </si>
  <si>
    <t>Trade Date $$</t>
  </si>
  <si>
    <t>Settlement Date $$</t>
  </si>
  <si>
    <t>Quantity traded</t>
  </si>
  <si>
    <t>Face Value Per Unit
(In INR)</t>
  </si>
  <si>
    <t>Price at which Traded @@
(In INR)</t>
  </si>
  <si>
    <t>Total Interest Accrued for the transaction, if any
(In INR)</t>
  </si>
  <si>
    <t>Value of the Trade
 U={(Q*R*S/100)+T)</t>
  </si>
  <si>
    <t>Yield at which Traded*</t>
  </si>
  <si>
    <t>Yield at which Valued*
*</t>
  </si>
  <si>
    <t>Type of trade*
**</t>
  </si>
  <si>
    <t>TREPS 03-Jan-2022 DEPO 10</t>
  </si>
  <si>
    <t>INCBLO030122</t>
  </si>
  <si>
    <t>TREPS</t>
  </si>
  <si>
    <t>BUY</t>
  </si>
  <si>
    <t>Not Applicable</t>
  </si>
  <si>
    <t>IL&amp;FS IDF</t>
  </si>
  <si>
    <t>Close ended</t>
  </si>
  <si>
    <t>03-01-2022</t>
  </si>
  <si>
    <t>01-01-2022</t>
  </si>
  <si>
    <t>3.4000                                             N</t>
  </si>
  <si>
    <t>TREPS 05-Jan-2022 DEPO 10</t>
  </si>
  <si>
    <t>INCBLO050122</t>
  </si>
  <si>
    <t>05-01-2022</t>
  </si>
  <si>
    <t>04-01-2022</t>
  </si>
  <si>
    <t>3.0200                                             N</t>
  </si>
  <si>
    <t>TREPS 06-Jan-2022 DEPO 10</t>
  </si>
  <si>
    <t>INCBLO060122</t>
  </si>
  <si>
    <t>06-01-2022</t>
  </si>
  <si>
    <t>3.1600                                             N</t>
  </si>
  <si>
    <t>3.3400                                             N</t>
  </si>
  <si>
    <t>TREPS 07-Jan-2022 DEPO 10</t>
  </si>
  <si>
    <t>INCBLO070122</t>
  </si>
  <si>
    <t>07-01-2022</t>
  </si>
  <si>
    <t>3.2300                                             N</t>
  </si>
  <si>
    <t>TREPS 10-Jan-2022 DEPO 10</t>
  </si>
  <si>
    <t>INCBLO100122</t>
  </si>
  <si>
    <t>10-01-2022</t>
  </si>
  <si>
    <t>3.3600                                             N</t>
  </si>
  <si>
    <t>TREPS 12-Jan-2022 DEPO 10</t>
  </si>
  <si>
    <t>INCBLO120122</t>
  </si>
  <si>
    <t>12-01-2022</t>
  </si>
  <si>
    <t>11-01-2022</t>
  </si>
  <si>
    <t>3.5000                                             N</t>
  </si>
  <si>
    <t>TREPS 13-Jan-2022 DEPO 10</t>
  </si>
  <si>
    <t>INCBLO130122</t>
  </si>
  <si>
    <t>13-01-2022</t>
  </si>
  <si>
    <t>3.3000                                             N</t>
  </si>
  <si>
    <t>3.4800                                             N</t>
  </si>
  <si>
    <t>TREPS 17-Jan-2022 DEPO 10</t>
  </si>
  <si>
    <t>INCBLO170122</t>
  </si>
  <si>
    <t>17-01-2022</t>
  </si>
  <si>
    <t>14-01-2022</t>
  </si>
  <si>
    <t>3.6600                                             N</t>
  </si>
  <si>
    <t>3.3200                                             N</t>
  </si>
  <si>
    <t>3.2700                                             N</t>
  </si>
  <si>
    <t>TREPS 01-Feb-2022 DEPO 10</t>
  </si>
  <si>
    <t>INCBLO010222</t>
  </si>
  <si>
    <t>01-02-2022</t>
  </si>
  <si>
    <t>31-01-2022</t>
  </si>
  <si>
    <t>3.1900                                             N</t>
  </si>
  <si>
    <t>TREPS 18-Jan-2022 DEPO 10</t>
  </si>
  <si>
    <t>INCBLO180122</t>
  </si>
  <si>
    <t>18-01-2022</t>
  </si>
  <si>
    <t>3.5600                                             N</t>
  </si>
  <si>
    <t>3.9500                                             N</t>
  </si>
  <si>
    <t>3.9600                                             N</t>
  </si>
  <si>
    <t>TREPS 19-Jan-2022 DEPO 10</t>
  </si>
  <si>
    <t>INCBLO190122</t>
  </si>
  <si>
    <t>19-01-2022</t>
  </si>
  <si>
    <t>3.7500                                             N</t>
  </si>
  <si>
    <t>TREPS 20-Jan-2022 DEPO 10</t>
  </si>
  <si>
    <t>INCBLO200122</t>
  </si>
  <si>
    <t>20-01-2022</t>
  </si>
  <si>
    <t>4.1800                                             N</t>
  </si>
  <si>
    <t>TREPS 21-Jan-2022 DEPO 10</t>
  </si>
  <si>
    <t>INCBLO210122</t>
  </si>
  <si>
    <t>21-01-2022</t>
  </si>
  <si>
    <t>4.2400                                             N</t>
  </si>
  <si>
    <t>TREPS 24-Jan-2022 DEPO 10</t>
  </si>
  <si>
    <t>INCBLO240122</t>
  </si>
  <si>
    <t>24-01-2022</t>
  </si>
  <si>
    <t>4.0400                                             N</t>
  </si>
  <si>
    <t>TREPS 25-Jan-2022 DEPO 10</t>
  </si>
  <si>
    <t>INCBLO250122</t>
  </si>
  <si>
    <t>25-01-2022</t>
  </si>
  <si>
    <t>4.2200                                             N</t>
  </si>
  <si>
    <t>TREPS 27-Jan-2022 DEPO 10</t>
  </si>
  <si>
    <t>INCBLO270122</t>
  </si>
  <si>
    <t>27-01-2022</t>
  </si>
  <si>
    <t>4.0000                                             N</t>
  </si>
  <si>
    <t>4.0300                                             N</t>
  </si>
  <si>
    <t>TREPS 28-Jan-2022 DEPO 10</t>
  </si>
  <si>
    <t>INCBLO280122</t>
  </si>
  <si>
    <t>28-01-2022</t>
  </si>
  <si>
    <t>4.0700                                             N</t>
  </si>
  <si>
    <t>4.0800                                             N</t>
  </si>
  <si>
    <t>TREPS 31-Jan-2022 DEPO 10</t>
  </si>
  <si>
    <t>INCBLO310122</t>
  </si>
  <si>
    <t>29-01-2022</t>
  </si>
  <si>
    <t>3.2800                                             N</t>
  </si>
  <si>
    <t>3.1200                                             N</t>
  </si>
  <si>
    <t>3.1500                                             N</t>
  </si>
  <si>
    <t>Redressal of Complaints received during the period :</t>
  </si>
  <si>
    <t>Name of the Mutual Fund</t>
  </si>
  <si>
    <t>IL&amp;FS Mutual Fund (IDF)</t>
  </si>
  <si>
    <t>Total Number of Folios</t>
  </si>
  <si>
    <t>Part A: Total complaints report (including complaints received through SCORES)</t>
  </si>
  <si>
    <t>Complaint code</t>
  </si>
  <si>
    <t>Type of complaint#</t>
  </si>
  <si>
    <t>(a) No. of complaints pending at the beginning of the period</t>
  </si>
  <si>
    <t>(b) No of complaints received during the period</t>
  </si>
  <si>
    <t>Action on (a) and (b)</t>
  </si>
  <si>
    <t>Resolved</t>
  </si>
  <si>
    <t>Non Actionable*</t>
  </si>
  <si>
    <t>Pending</t>
  </si>
  <si>
    <t>Within 30 days</t>
  </si>
  <si>
    <t>30-60 days</t>
  </si>
  <si>
    <t>60-180 days</t>
  </si>
  <si>
    <t>Beyond 180 days</t>
  </si>
  <si>
    <t>Average time taken ^ (in days)</t>
  </si>
  <si>
    <t>0-3 months</t>
  </si>
  <si>
    <t>3-6 months</t>
  </si>
  <si>
    <t>6-12 months</t>
  </si>
  <si>
    <t>Beyond 12 months</t>
  </si>
  <si>
    <t>I A</t>
  </si>
  <si>
    <t>Non receipt of amount declared under Income Distribution cum Capital Withdrawal option</t>
  </si>
  <si>
    <t>I B</t>
  </si>
  <si>
    <t>Interest on delayed payment of amount declared under Income Distribution cum Capital Withdrawal option</t>
  </si>
  <si>
    <t>I C</t>
  </si>
  <si>
    <t>Non receipt of Redemption Proceeds</t>
  </si>
  <si>
    <t>I D</t>
  </si>
  <si>
    <t>Interest on delayed payment of Redemption</t>
  </si>
  <si>
    <t>II A</t>
  </si>
  <si>
    <t>Non receipt of Statement of Account/Unit Certificate</t>
  </si>
  <si>
    <t>II B</t>
  </si>
  <si>
    <t>Discrepancy in Statement of Account</t>
  </si>
  <si>
    <t>II C</t>
  </si>
  <si>
    <t>Data corrections in Investor details</t>
  </si>
  <si>
    <t>II D</t>
  </si>
  <si>
    <t>Non receipt of Annual Report/Abridged Summary</t>
  </si>
  <si>
    <t>III A</t>
  </si>
  <si>
    <t>Wrong switch between Schemes</t>
  </si>
  <si>
    <t>III B</t>
  </si>
  <si>
    <t>Unauthorized switch between Schemes</t>
  </si>
  <si>
    <t>III C</t>
  </si>
  <si>
    <t>Deviation from Scheme attributes</t>
  </si>
  <si>
    <t>III D</t>
  </si>
  <si>
    <t>Wrong or excess charges/load</t>
  </si>
  <si>
    <t>III E</t>
  </si>
  <si>
    <t>Non updation of changes viz. address, PAN, bank details, nomination, etc</t>
  </si>
  <si>
    <t>III F</t>
  </si>
  <si>
    <t>Delay in allotment of Units</t>
  </si>
  <si>
    <t>III G</t>
  </si>
  <si>
    <t>Unauthorized Redemption</t>
  </si>
  <si>
    <t>IV</t>
  </si>
  <si>
    <t>Others **</t>
  </si>
  <si>
    <t>Part B: Report on complaints received through SCORES</t>
  </si>
  <si>
    <t>Part C: Trend of monthly disposal of complaints (including complaints received through SCORES)</t>
  </si>
  <si>
    <t>SN</t>
  </si>
  <si>
    <t>Month</t>
  </si>
  <si>
    <t>Carried forward from previous month</t>
  </si>
  <si>
    <t>Received</t>
  </si>
  <si>
    <t>Resolved*</t>
  </si>
  <si>
    <t>Part D: Trend of annual disposal of complaints (including complaints received through SCORES)</t>
  </si>
  <si>
    <t>Year</t>
  </si>
  <si>
    <t>Carried forward from previous year</t>
  </si>
  <si>
    <t>Received during the year</t>
  </si>
  <si>
    <t>Resolved during the year</t>
  </si>
  <si>
    <t>2017-18</t>
  </si>
  <si>
    <t>2018-19</t>
  </si>
  <si>
    <t>2019-20</t>
  </si>
  <si>
    <t>2020-21</t>
  </si>
  <si>
    <t>2021-22</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</si>
</sst>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409]dddd\,\ mmmm\ dd\,\ yyyy"/>
    <numFmt numFmtId="177" formatCode="yyyy\-mm\-dd"/>
    <numFmt numFmtId="178" formatCode="[$-409]h:mm:ss\ AM/PM"/>
    <numFmt numFmtId="179" formatCode="&quot;Yes&quot;;&quot;Yes&quot;;&quot;No&quot;"/>
    <numFmt numFmtId="180" formatCode="&quot;True&quot;;&quot;True&quot;;&quot;False&quot;"/>
    <numFmt numFmtId="181" formatCode="&quot;On&quot;;&quot;On&quot;;&quot;Off&quot;"/>
    <numFmt numFmtId="182" formatCode="[$€-2]\ #,##0.00_);[Red]\([$€-2]\ #,##0.00\)"/>
    <numFmt numFmtId="183" formatCode="[$-409]d\-mmm\-yy;@"/>
    <numFmt numFmtId="184" formatCode="#,##0.000000"/>
    <numFmt numFmtId="185" formatCode="#,##0_ ;\-#,##0\ "/>
    <numFmt numFmtId="186" formatCode="0.00\%"/>
    <numFmt numFmtId="187" formatCode="0.0%"/>
    <numFmt numFmtId="188" formatCode="_(* #,##0_);_(* \(#,##0\);_(* &quot;-&quot;??_);_(@_)"/>
    <numFmt numFmtId="189" formatCode="_ * #,##0_)_£_ ;_ * \(#,##0\)_£_ ;_ * &quot;-&quot;??_)_£_ ;_ @_ "/>
    <numFmt numFmtId="190" formatCode="0.0000"/>
    <numFmt numFmtId="191" formatCode="0.0000000"/>
    <numFmt numFmtId="192" formatCode="dd\-mm\-yyyy"/>
    <numFmt numFmtId="193" formatCode="0.000000"/>
  </numFmts>
  <fonts count="87">
    <font>
      <sz val="11"/>
      <color theme="1"/>
      <name val="Calibri"/>
      <family val="2"/>
    </font>
    <font>
      <sz val="11"/>
      <color indexed="8"/>
      <name val="Calibri"/>
      <family val="2"/>
    </font>
    <font>
      <b/>
      <sz val="10"/>
      <name val="Times New Roman"/>
      <family val="1"/>
    </font>
    <font>
      <sz val="10"/>
      <name val="Times New Roman"/>
      <family val="1"/>
    </font>
    <font>
      <sz val="10"/>
      <name val="Arial"/>
      <family val="2"/>
    </font>
    <font>
      <sz val="6"/>
      <name val="ＭＳ Ｐゴシック"/>
      <family val="3"/>
    </font>
    <font>
      <sz val="11"/>
      <color indexed="9"/>
      <name val="Calibri"/>
      <family val="2"/>
    </font>
    <font>
      <b/>
      <sz val="11"/>
      <color indexed="8"/>
      <name val="Calibri"/>
      <family val="2"/>
    </font>
    <font>
      <sz val="11"/>
      <name val="Calibri"/>
      <family val="2"/>
    </font>
    <font>
      <sz val="10"/>
      <name val="Mangal"/>
      <family val="2"/>
    </font>
    <font>
      <b/>
      <sz val="10"/>
      <color indexed="9"/>
      <name val="Arial"/>
      <family val="2"/>
    </font>
    <font>
      <b/>
      <sz val="10"/>
      <name val="Arial"/>
      <family val="2"/>
    </font>
    <font>
      <sz val="10"/>
      <name val="Tahoma"/>
      <family val="2"/>
    </font>
    <font>
      <b/>
      <sz val="10"/>
      <name val="Tahoma"/>
      <family val="2"/>
    </font>
    <font>
      <sz val="10"/>
      <color indexed="56"/>
      <name val="Tahoma"/>
      <family val="2"/>
    </font>
    <font>
      <b/>
      <sz val="10"/>
      <color indexed="9"/>
      <name val="Tahoma"/>
      <family val="2"/>
    </font>
    <font>
      <u val="single"/>
      <sz val="11"/>
      <color indexed="8"/>
      <name val="Calibri"/>
      <family val="2"/>
    </font>
    <font>
      <sz val="12"/>
      <name val="Times New Roman"/>
      <family val="1"/>
    </font>
    <font>
      <b/>
      <sz val="12"/>
      <color indexed="9"/>
      <name val="Times New Roman"/>
      <family val="1"/>
    </font>
    <font>
      <b/>
      <sz val="11"/>
      <color indexed="9"/>
      <name val="Times New Roman"/>
      <family val="1"/>
    </font>
    <font>
      <sz val="11"/>
      <name val="Times New Roman"/>
      <family val="1"/>
    </font>
    <font>
      <sz val="11"/>
      <color indexed="8"/>
      <name val="Times New Roman"/>
      <family val="1"/>
    </font>
    <font>
      <b/>
      <sz val="11"/>
      <color indexed="8"/>
      <name val="Times New Roman"/>
      <family val="1"/>
    </font>
    <font>
      <b/>
      <sz val="11"/>
      <name val="Times New Roman"/>
      <family val="1"/>
    </font>
    <font>
      <b/>
      <sz val="10"/>
      <color indexed="8"/>
      <name val="Times New Roman"/>
      <family val="1"/>
    </font>
    <font>
      <b/>
      <sz val="8"/>
      <color indexed="8"/>
      <name val="Times New Roman"/>
      <family val="1"/>
    </font>
    <font>
      <b/>
      <u val="single"/>
      <sz val="12"/>
      <color indexed="8"/>
      <name val="Times New Roman"/>
      <family val="1"/>
    </font>
    <font>
      <sz val="10"/>
      <color indexed="8"/>
      <name val="Times New Roman"/>
      <family val="1"/>
    </font>
    <font>
      <sz val="10"/>
      <color indexed="8"/>
      <name val="Calibri"/>
      <family val="2"/>
    </font>
    <font>
      <b/>
      <sz val="11"/>
      <name val="Trebuchet MS"/>
      <family val="2"/>
    </font>
    <font>
      <sz val="10"/>
      <name val="Trebuchet MS"/>
      <family val="2"/>
    </font>
    <font>
      <b/>
      <sz val="12"/>
      <name val="Trebuchet MS"/>
      <family val="2"/>
    </font>
    <font>
      <sz val="12"/>
      <name val="Trebuchet MS"/>
      <family val="2"/>
    </font>
    <font>
      <b/>
      <sz val="10"/>
      <name val="Trebuchet MS"/>
      <family val="2"/>
    </font>
    <font>
      <b/>
      <sz val="10"/>
      <color indexed="8"/>
      <name val="Arial"/>
      <family val="2"/>
    </font>
    <font>
      <i/>
      <sz val="10"/>
      <color indexed="8"/>
      <name val="Arial"/>
      <family val="2"/>
    </font>
    <font>
      <sz val="9"/>
      <color indexed="8"/>
      <name val="Arial"/>
      <family val="2"/>
    </font>
    <font>
      <b/>
      <sz val="11"/>
      <color indexed="8"/>
      <name val="Arial"/>
      <family val="2"/>
    </font>
    <font>
      <b/>
      <sz val="7"/>
      <color indexed="8"/>
      <name val="Times New Roman"/>
      <family val="1"/>
    </font>
    <font>
      <sz val="11"/>
      <color indexed="8"/>
      <name val="Arial"/>
      <family val="2"/>
    </font>
    <font>
      <sz val="8"/>
      <color indexed="8"/>
      <name val="Arial"/>
      <family val="2"/>
    </font>
    <font>
      <b/>
      <sz val="9"/>
      <name val="Calibri"/>
      <family val="2"/>
    </font>
    <font>
      <sz val="10"/>
      <color indexed="8"/>
      <name val="Verdana"/>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sz val="11"/>
      <color indexed="10"/>
      <name val="Calibri"/>
      <family val="2"/>
    </font>
    <font>
      <sz val="11"/>
      <color indexed="63"/>
      <name val="Calibri"/>
      <family val="2"/>
    </font>
    <font>
      <sz val="10"/>
      <color indexed="8"/>
      <name val="Arial"/>
      <family val="2"/>
    </font>
    <font>
      <b/>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sz val="11"/>
      <color rgb="FF222222"/>
      <name val="Calibri"/>
      <family val="2"/>
    </font>
    <font>
      <sz val="10"/>
      <color theme="1"/>
      <name val="Arial"/>
      <family val="2"/>
    </font>
    <font>
      <sz val="11"/>
      <color rgb="FF000000"/>
      <name val="Arial"/>
      <family val="2"/>
    </font>
    <font>
      <sz val="10"/>
      <color theme="1"/>
      <name val="Times New Roman"/>
      <family val="1"/>
    </font>
    <font>
      <b/>
      <sz val="10"/>
      <color rgb="FF000000"/>
      <name val="Times New Roman"/>
      <family val="1"/>
    </font>
    <font>
      <b/>
      <sz val="12"/>
      <color theme="1"/>
      <name val="Arial"/>
      <family val="2"/>
    </font>
    <font>
      <b/>
      <sz val="11"/>
      <color rgb="FF000000"/>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23"/>
        <bgColor indexed="64"/>
      </patternFill>
    </fill>
    <fill>
      <patternFill patternType="solid">
        <fgColor indexed="62"/>
        <bgColor indexed="64"/>
      </patternFill>
    </fill>
    <fill>
      <patternFill patternType="solid">
        <fgColor theme="6" tint="0.5999900102615356"/>
        <bgColor indexed="64"/>
      </patternFill>
    </fill>
    <fill>
      <patternFill patternType="solid">
        <fgColor indexed="8"/>
        <bgColor indexed="64"/>
      </patternFill>
    </fill>
    <fill>
      <patternFill patternType="solid">
        <fgColor indexed="29"/>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18"/>
      </left>
      <right style="thin">
        <color indexed="18"/>
      </right>
      <top>
        <color indexed="63"/>
      </top>
      <bottom style="thin">
        <color indexed="18"/>
      </bottom>
    </border>
    <border>
      <left style="thin">
        <color indexed="18"/>
      </left>
      <right style="thin">
        <color indexed="18"/>
      </right>
      <top style="thin">
        <color indexed="18"/>
      </top>
      <bottom style="thin">
        <color indexed="18"/>
      </bottom>
    </border>
    <border>
      <left style="thin"/>
      <right/>
      <top style="thin"/>
      <bottom style="thin"/>
    </border>
    <border>
      <left style="thin"/>
      <right style="thin"/>
      <top/>
      <bottom style="thin"/>
    </border>
    <border>
      <left style="medium"/>
      <right style="thin"/>
      <top style="medium"/>
      <bottom/>
    </border>
    <border>
      <left style="thin"/>
      <right style="medium"/>
      <top style="medium"/>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medium"/>
      <top style="thin"/>
      <bottom style="thin"/>
    </border>
    <border>
      <left/>
      <right style="medium"/>
      <top style="thin"/>
      <bottom style="thin"/>
    </border>
    <border>
      <left/>
      <right style="thin"/>
      <top style="thin"/>
      <bottom style="thin"/>
    </border>
    <border>
      <left style="medium"/>
      <right style="medium"/>
      <top style="thin"/>
      <bottom style="medium"/>
    </border>
    <border>
      <left style="medium"/>
      <right style="medium"/>
      <top/>
      <bottom style="medium"/>
    </border>
    <border>
      <left/>
      <right style="medium"/>
      <top/>
      <bottom style="medium"/>
    </border>
    <border>
      <left/>
      <right style="medium">
        <color rgb="FF000000"/>
      </right>
      <top/>
      <bottom style="medium">
        <color rgb="FF000000"/>
      </bottom>
    </border>
    <border>
      <left style="medium">
        <color rgb="FF000000"/>
      </left>
      <right style="medium">
        <color rgb="FF000000"/>
      </right>
      <top/>
      <bottom style="medium">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8"/>
      </bottom>
    </border>
    <border>
      <left/>
      <right/>
      <top style="thin"/>
      <bottom style="thin"/>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medium"/>
      <right style="medium"/>
      <top style="medium"/>
      <bottom style="thin"/>
    </border>
    <border>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medium"/>
      <top/>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medium"/>
      <bottom style="medium"/>
    </border>
    <border>
      <left/>
      <right/>
      <top style="medium"/>
      <bottom style="medium"/>
    </border>
    <border>
      <left/>
      <right style="medium"/>
      <top style="medium"/>
      <bottom style="medium"/>
    </border>
    <border>
      <left/>
      <right style="medium">
        <color rgb="FF000000"/>
      </right>
      <top style="medium"/>
      <bottom style="mediu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border>
    <border>
      <left style="thin">
        <color rgb="FF000000"/>
      </left>
      <right>
        <color indexed="8"/>
      </right>
      <top style="thin">
        <color rgb="FF000000"/>
      </top>
      <bottom style="thin">
        <color rgb="FF000000"/>
      </bottom>
    </border>
    <border>
      <left>
        <color indexed="8"/>
      </left>
      <right>
        <color indexed="8"/>
      </right>
      <top style="thin">
        <color rgb="FF000000"/>
      </top>
      <bottom style="thin">
        <color rgb="FF000000"/>
      </bottom>
    </border>
    <border>
      <left>
        <color indexed="8"/>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color indexed="8"/>
      </top>
      <bottom style="thin">
        <color rgb="FF000000"/>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0"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3" fillId="25" borderId="0" applyNumberFormat="0" applyBorder="0" applyAlignment="0" applyProtection="0"/>
    <xf numFmtId="0" fontId="64" fillId="26" borderId="1" applyNumberFormat="0" applyAlignment="0" applyProtection="0"/>
    <xf numFmtId="0" fontId="65"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1" fontId="4"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8"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29" borderId="1" applyNumberFormat="0" applyAlignment="0" applyProtection="0"/>
    <xf numFmtId="0" fontId="74" fillId="0" borderId="6" applyNumberFormat="0" applyFill="0" applyAlignment="0" applyProtection="0"/>
    <xf numFmtId="0" fontId="75" fillId="30" borderId="0" applyNumberFormat="0" applyBorder="0" applyAlignment="0" applyProtection="0"/>
    <xf numFmtId="0" fontId="4" fillId="0" borderId="0">
      <alignment/>
      <protection/>
    </xf>
    <xf numFmtId="0" fontId="4" fillId="0" borderId="0">
      <alignment/>
      <protection/>
    </xf>
    <xf numFmtId="0" fontId="9" fillId="0" borderId="0" applyNumberFormat="0" applyFill="0" applyBorder="0" applyProtection="0">
      <alignment/>
    </xf>
    <xf numFmtId="0" fontId="4" fillId="0" borderId="0">
      <alignment/>
      <protection/>
    </xf>
    <xf numFmtId="0" fontId="1" fillId="31" borderId="7" applyNumberFormat="0" applyFont="0" applyAlignment="0" applyProtection="0"/>
    <xf numFmtId="0" fontId="76" fillId="26" borderId="8" applyNumberFormat="0" applyAlignment="0" applyProtection="0"/>
    <xf numFmtId="9" fontId="1" fillId="0" borderId="0" applyFont="0" applyFill="0" applyBorder="0" applyAlignment="0" applyProtection="0"/>
    <xf numFmtId="9" fontId="4"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275">
    <xf numFmtId="0" fontId="0" fillId="0" borderId="0" xfId="0" applyFont="1" applyAlignment="1">
      <alignment/>
    </xf>
    <xf numFmtId="0" fontId="2" fillId="32" borderId="10" xfId="0" applyFont="1" applyFill="1" applyBorder="1" applyAlignment="1">
      <alignment/>
    </xf>
    <xf numFmtId="0" fontId="3" fillId="32" borderId="10" xfId="0" applyFont="1" applyFill="1" applyBorder="1" applyAlignment="1">
      <alignment/>
    </xf>
    <xf numFmtId="0" fontId="2" fillId="0" borderId="0" xfId="0" applyFont="1" applyAlignment="1">
      <alignment/>
    </xf>
    <xf numFmtId="0" fontId="3" fillId="0" borderId="0" xfId="0" applyFont="1" applyAlignment="1">
      <alignment/>
    </xf>
    <xf numFmtId="0" fontId="3" fillId="32" borderId="10" xfId="0" applyFont="1" applyFill="1" applyBorder="1" applyAlignment="1">
      <alignment wrapText="1"/>
    </xf>
    <xf numFmtId="0" fontId="3" fillId="32" borderId="10" xfId="61" applyFont="1" applyFill="1" applyBorder="1">
      <alignment/>
      <protection/>
    </xf>
    <xf numFmtId="15" fontId="3" fillId="32" borderId="10" xfId="61" applyNumberFormat="1" applyFont="1" applyFill="1" applyBorder="1" applyAlignment="1">
      <alignment horizontal="left"/>
      <protection/>
    </xf>
    <xf numFmtId="0" fontId="2" fillId="33" borderId="11" xfId="0" applyFont="1" applyFill="1" applyBorder="1" applyAlignment="1">
      <alignment vertical="top"/>
    </xf>
    <xf numFmtId="0" fontId="0" fillId="0" borderId="10" xfId="0" applyBorder="1" applyAlignment="1">
      <alignment horizontal="left" vertical="top" wrapText="1"/>
    </xf>
    <xf numFmtId="0" fontId="7" fillId="0" borderId="0" xfId="0" applyFont="1" applyAlignment="1">
      <alignment horizontal="right" wrapText="1"/>
    </xf>
    <xf numFmtId="0" fontId="8" fillId="0" borderId="0" xfId="0" applyFont="1" applyFill="1" applyAlignment="1">
      <alignment/>
    </xf>
    <xf numFmtId="0" fontId="0" fillId="0" borderId="0" xfId="0" applyAlignment="1">
      <alignment horizontal="right" wrapText="1"/>
    </xf>
    <xf numFmtId="0" fontId="0" fillId="0" borderId="12" xfId="0" applyFont="1" applyBorder="1" applyAlignment="1">
      <alignment horizontal="left" vertical="center"/>
    </xf>
    <xf numFmtId="49" fontId="11" fillId="34" borderId="11" xfId="60" applyNumberFormat="1" applyFont="1" applyFill="1" applyBorder="1" applyAlignment="1" applyProtection="1">
      <alignment horizontal="right" wrapText="1"/>
      <protection/>
    </xf>
    <xf numFmtId="49" fontId="11" fillId="34" borderId="11" xfId="60" applyNumberFormat="1" applyFont="1" applyFill="1" applyBorder="1" applyAlignment="1" applyProtection="1">
      <alignment horizontal="left" wrapText="1"/>
      <protection/>
    </xf>
    <xf numFmtId="49" fontId="11" fillId="34" borderId="11" xfId="60" applyNumberFormat="1" applyFont="1" applyFill="1" applyBorder="1" applyAlignment="1" applyProtection="1">
      <alignment horizontal="center" wrapText="1"/>
      <protection/>
    </xf>
    <xf numFmtId="3" fontId="11" fillId="34" borderId="11" xfId="60" applyNumberFormat="1" applyFont="1" applyFill="1" applyBorder="1" applyAlignment="1" applyProtection="1">
      <alignment horizontal="right" wrapText="1"/>
      <protection/>
    </xf>
    <xf numFmtId="4" fontId="11" fillId="34" borderId="11" xfId="60" applyNumberFormat="1" applyFont="1" applyFill="1" applyBorder="1" applyAlignment="1" applyProtection="1">
      <alignment horizontal="right" wrapText="1"/>
      <protection/>
    </xf>
    <xf numFmtId="0" fontId="12" fillId="0" borderId="13" xfId="0" applyFont="1" applyFill="1" applyBorder="1" applyAlignment="1">
      <alignment horizontal="right" wrapText="1"/>
    </xf>
    <xf numFmtId="49" fontId="11" fillId="34" borderId="11" xfId="60" applyNumberFormat="1" applyFont="1" applyFill="1" applyBorder="1" applyAlignment="1" applyProtection="1">
      <alignment horizontal="left" wrapText="1"/>
      <protection/>
    </xf>
    <xf numFmtId="0" fontId="12" fillId="0" borderId="13" xfId="0" applyNumberFormat="1" applyFont="1" applyFill="1" applyBorder="1" applyAlignment="1">
      <alignment horizontal="left" wrapText="1"/>
    </xf>
    <xf numFmtId="4" fontId="12" fillId="0" borderId="13" xfId="0" applyNumberFormat="1" applyFont="1" applyFill="1" applyBorder="1" applyAlignment="1">
      <alignment horizontal="right" wrapText="1"/>
    </xf>
    <xf numFmtId="39" fontId="12" fillId="0" borderId="13" xfId="0" applyNumberFormat="1" applyFont="1" applyFill="1" applyBorder="1" applyAlignment="1">
      <alignment horizontal="right" wrapText="1"/>
    </xf>
    <xf numFmtId="0" fontId="12" fillId="0" borderId="13" xfId="0" applyFont="1" applyFill="1" applyBorder="1" applyAlignment="1">
      <alignment horizontal="left" wrapText="1"/>
    </xf>
    <xf numFmtId="10" fontId="12" fillId="0" borderId="13" xfId="0" applyNumberFormat="1" applyFont="1" applyFill="1" applyBorder="1" applyAlignment="1">
      <alignment horizontal="right" wrapText="1"/>
    </xf>
    <xf numFmtId="0" fontId="12" fillId="0" borderId="14" xfId="0" applyFont="1" applyFill="1" applyBorder="1" applyAlignment="1">
      <alignment horizontal="right" wrapText="1"/>
    </xf>
    <xf numFmtId="2" fontId="12" fillId="0" borderId="14" xfId="0" applyNumberFormat="1" applyFont="1" applyFill="1" applyBorder="1" applyAlignment="1">
      <alignment horizontal="right"/>
    </xf>
    <xf numFmtId="184" fontId="12" fillId="0" borderId="14" xfId="0" applyNumberFormat="1" applyFont="1" applyFill="1" applyBorder="1" applyAlignment="1">
      <alignment horizontal="right" wrapText="1"/>
    </xf>
    <xf numFmtId="0" fontId="13" fillId="0" borderId="14" xfId="0" applyNumberFormat="1" applyFont="1" applyFill="1" applyBorder="1" applyAlignment="1">
      <alignment/>
    </xf>
    <xf numFmtId="4" fontId="12" fillId="0" borderId="14" xfId="0" applyNumberFormat="1" applyFont="1" applyFill="1" applyBorder="1" applyAlignment="1">
      <alignment/>
    </xf>
    <xf numFmtId="185" fontId="12" fillId="0" borderId="14" xfId="0" applyNumberFormat="1" applyFont="1" applyFill="1" applyBorder="1" applyAlignment="1">
      <alignment horizontal="right"/>
    </xf>
    <xf numFmtId="186" fontId="12" fillId="0" borderId="13" xfId="0" applyNumberFormat="1" applyFont="1" applyFill="1" applyBorder="1" applyAlignment="1">
      <alignment horizontal="right" wrapText="1"/>
    </xf>
    <xf numFmtId="4" fontId="12" fillId="35" borderId="13" xfId="0" applyNumberFormat="1" applyFont="1" applyFill="1" applyBorder="1" applyAlignment="1">
      <alignment horizontal="right" wrapText="1"/>
    </xf>
    <xf numFmtId="186" fontId="12" fillId="35" borderId="13" xfId="0" applyNumberFormat="1" applyFont="1" applyFill="1" applyBorder="1" applyAlignment="1">
      <alignment horizontal="right" wrapText="1"/>
    </xf>
    <xf numFmtId="0" fontId="12" fillId="32" borderId="14" xfId="0" applyFont="1" applyFill="1" applyBorder="1" applyAlignment="1">
      <alignment horizontal="right" wrapText="1"/>
    </xf>
    <xf numFmtId="0" fontId="13" fillId="32" borderId="14" xfId="0" applyNumberFormat="1" applyFont="1" applyFill="1" applyBorder="1" applyAlignment="1">
      <alignment wrapText="1"/>
    </xf>
    <xf numFmtId="2" fontId="12" fillId="32" borderId="14" xfId="0" applyNumberFormat="1" applyFont="1" applyFill="1" applyBorder="1" applyAlignment="1">
      <alignment horizontal="right"/>
    </xf>
    <xf numFmtId="4" fontId="12" fillId="32" borderId="13" xfId="0" applyNumberFormat="1" applyFont="1" applyFill="1" applyBorder="1" applyAlignment="1">
      <alignment horizontal="right" wrapText="1"/>
    </xf>
    <xf numFmtId="186" fontId="12" fillId="32" borderId="13" xfId="0" applyNumberFormat="1" applyFont="1" applyFill="1" applyBorder="1" applyAlignment="1">
      <alignment horizontal="right" wrapText="1"/>
    </xf>
    <xf numFmtId="49" fontId="10" fillId="36" borderId="11" xfId="60" applyNumberFormat="1" applyFont="1" applyFill="1" applyBorder="1" applyAlignment="1" applyProtection="1">
      <alignment horizontal="right" wrapText="1"/>
      <protection/>
    </xf>
    <xf numFmtId="49" fontId="10" fillId="36" borderId="11" xfId="60" applyNumberFormat="1" applyFont="1" applyFill="1" applyBorder="1" applyAlignment="1" applyProtection="1">
      <alignment horizontal="left" wrapText="1"/>
      <protection/>
    </xf>
    <xf numFmtId="49" fontId="10" fillId="36" borderId="11" xfId="60" applyNumberFormat="1" applyFont="1" applyFill="1" applyBorder="1" applyAlignment="1" applyProtection="1">
      <alignment horizontal="center" wrapText="1"/>
      <protection/>
    </xf>
    <xf numFmtId="4" fontId="10" fillId="36" borderId="11" xfId="60" applyNumberFormat="1" applyFont="1" applyFill="1" applyBorder="1" applyAlignment="1" applyProtection="1">
      <alignment horizontal="right" wrapText="1"/>
      <protection/>
    </xf>
    <xf numFmtId="184" fontId="12" fillId="32" borderId="14" xfId="0" applyNumberFormat="1" applyFont="1" applyFill="1" applyBorder="1" applyAlignment="1">
      <alignment horizontal="right" wrapText="1"/>
    </xf>
    <xf numFmtId="0" fontId="13" fillId="32" borderId="14" xfId="0" applyNumberFormat="1" applyFont="1" applyFill="1" applyBorder="1" applyAlignment="1">
      <alignment/>
    </xf>
    <xf numFmtId="0" fontId="14" fillId="35" borderId="14" xfId="0" applyFont="1" applyFill="1" applyBorder="1" applyAlignment="1">
      <alignment horizontal="right" wrapText="1"/>
    </xf>
    <xf numFmtId="0" fontId="14" fillId="35" borderId="14" xfId="0" applyFont="1" applyFill="1" applyBorder="1" applyAlignment="1">
      <alignment/>
    </xf>
    <xf numFmtId="0" fontId="15" fillId="35" borderId="14" xfId="0" applyFont="1" applyFill="1" applyBorder="1" applyAlignment="1">
      <alignment/>
    </xf>
    <xf numFmtId="3" fontId="10" fillId="36" borderId="11" xfId="60" applyNumberFormat="1" applyFont="1" applyFill="1" applyBorder="1" applyAlignment="1" applyProtection="1">
      <alignment horizontal="center" wrapText="1"/>
      <protection/>
    </xf>
    <xf numFmtId="0" fontId="12" fillId="0" borderId="13" xfId="0" applyFont="1" applyFill="1" applyBorder="1" applyAlignment="1">
      <alignment horizontal="right"/>
    </xf>
    <xf numFmtId="49" fontId="11" fillId="34" borderId="11" xfId="60" applyNumberFormat="1" applyFont="1" applyFill="1" applyBorder="1" applyAlignment="1" applyProtection="1">
      <alignment horizontal="left"/>
      <protection/>
    </xf>
    <xf numFmtId="0" fontId="12" fillId="0" borderId="13" xfId="0" applyNumberFormat="1" applyFont="1" applyFill="1" applyBorder="1" applyAlignment="1">
      <alignment horizontal="left"/>
    </xf>
    <xf numFmtId="4" fontId="12" fillId="0" borderId="13" xfId="0" applyNumberFormat="1" applyFont="1" applyFill="1" applyBorder="1" applyAlignment="1">
      <alignment horizontal="right"/>
    </xf>
    <xf numFmtId="186" fontId="12" fillId="0" borderId="13" xfId="0" applyNumberFormat="1" applyFont="1" applyFill="1" applyBorder="1" applyAlignment="1">
      <alignment horizontal="right"/>
    </xf>
    <xf numFmtId="0" fontId="12" fillId="0" borderId="13" xfId="0" applyFont="1" applyFill="1" applyBorder="1" applyAlignment="1">
      <alignment horizontal="left"/>
    </xf>
    <xf numFmtId="10" fontId="12" fillId="0" borderId="13" xfId="64" applyNumberFormat="1" applyFont="1" applyFill="1" applyBorder="1" applyAlignment="1">
      <alignment horizontal="right" wrapText="1"/>
    </xf>
    <xf numFmtId="0" fontId="0" fillId="0" borderId="0" xfId="0" applyAlignment="1">
      <alignment/>
    </xf>
    <xf numFmtId="0" fontId="0" fillId="0" borderId="15" xfId="0" applyBorder="1" applyAlignment="1">
      <alignment vertical="top"/>
    </xf>
    <xf numFmtId="0" fontId="80" fillId="0" borderId="0" xfId="0" applyFont="1" applyAlignment="1">
      <alignment vertical="top"/>
    </xf>
    <xf numFmtId="0" fontId="80" fillId="0" borderId="0" xfId="0" applyFont="1" applyAlignment="1">
      <alignment/>
    </xf>
    <xf numFmtId="0" fontId="8" fillId="0" borderId="0" xfId="0" applyFont="1" applyAlignment="1">
      <alignment/>
    </xf>
    <xf numFmtId="0" fontId="12" fillId="0" borderId="13" xfId="0" applyFont="1" applyBorder="1" applyAlignment="1">
      <alignment horizontal="right" wrapText="1"/>
    </xf>
    <xf numFmtId="0" fontId="12" fillId="0" borderId="13" xfId="0" applyFont="1" applyBorder="1" applyAlignment="1">
      <alignment horizontal="left" wrapText="1"/>
    </xf>
    <xf numFmtId="4" fontId="12" fillId="0" borderId="13" xfId="0" applyNumberFormat="1" applyFont="1" applyBorder="1" applyAlignment="1">
      <alignment horizontal="right" wrapText="1"/>
    </xf>
    <xf numFmtId="39" fontId="12" fillId="0" borderId="13" xfId="0" applyNumberFormat="1" applyFont="1" applyBorder="1" applyAlignment="1">
      <alignment horizontal="right" wrapText="1"/>
    </xf>
    <xf numFmtId="186" fontId="12" fillId="0" borderId="13" xfId="0" applyNumberFormat="1" applyFont="1" applyBorder="1" applyAlignment="1">
      <alignment horizontal="right" wrapText="1"/>
    </xf>
    <xf numFmtId="10" fontId="12" fillId="0" borderId="13" xfId="0" applyNumberFormat="1" applyFont="1" applyBorder="1" applyAlignment="1">
      <alignment horizontal="right" wrapText="1"/>
    </xf>
    <xf numFmtId="0" fontId="81" fillId="0" borderId="0" xfId="0" applyFont="1" applyAlignment="1">
      <alignment/>
    </xf>
    <xf numFmtId="0" fontId="12" fillId="0" borderId="13" xfId="0" applyFont="1" applyBorder="1" applyAlignment="1">
      <alignment horizontal="right"/>
    </xf>
    <xf numFmtId="0" fontId="12" fillId="0" borderId="13" xfId="0" applyFont="1" applyBorder="1" applyAlignment="1">
      <alignment horizontal="left"/>
    </xf>
    <xf numFmtId="4" fontId="12" fillId="0" borderId="13" xfId="0" applyNumberFormat="1" applyFont="1" applyBorder="1" applyAlignment="1">
      <alignment horizontal="right"/>
    </xf>
    <xf numFmtId="186" fontId="12" fillId="0" borderId="13" xfId="0" applyNumberFormat="1" applyFont="1" applyBorder="1" applyAlignment="1">
      <alignment horizontal="right"/>
    </xf>
    <xf numFmtId="0" fontId="13" fillId="32" borderId="14" xfId="0" applyFont="1" applyFill="1" applyBorder="1" applyAlignment="1">
      <alignment wrapText="1"/>
    </xf>
    <xf numFmtId="10" fontId="0" fillId="0" borderId="16" xfId="0" applyNumberFormat="1" applyBorder="1" applyAlignment="1">
      <alignment/>
    </xf>
    <xf numFmtId="0" fontId="12" fillId="0" borderId="14" xfId="0" applyFont="1" applyBorder="1" applyAlignment="1">
      <alignment horizontal="right" wrapText="1"/>
    </xf>
    <xf numFmtId="0" fontId="13" fillId="0" borderId="14" xfId="0" applyFont="1" applyBorder="1" applyAlignment="1">
      <alignment/>
    </xf>
    <xf numFmtId="2" fontId="12" fillId="0" borderId="14" xfId="0" applyNumberFormat="1" applyFont="1" applyBorder="1" applyAlignment="1">
      <alignment horizontal="right"/>
    </xf>
    <xf numFmtId="184" fontId="12" fillId="0" borderId="14" xfId="0" applyNumberFormat="1" applyFont="1" applyBorder="1" applyAlignment="1">
      <alignment horizontal="right" wrapText="1"/>
    </xf>
    <xf numFmtId="4" fontId="12" fillId="0" borderId="14" xfId="0" applyNumberFormat="1" applyFont="1" applyBorder="1" applyAlignment="1">
      <alignment/>
    </xf>
    <xf numFmtId="185" fontId="12" fillId="0" borderId="14" xfId="0" applyNumberFormat="1" applyFont="1" applyBorder="1" applyAlignment="1">
      <alignment horizontal="right"/>
    </xf>
    <xf numFmtId="0" fontId="13" fillId="32" borderId="14" xfId="0" applyFont="1" applyFill="1" applyBorder="1" applyAlignment="1">
      <alignment/>
    </xf>
    <xf numFmtId="0" fontId="7" fillId="0" borderId="17" xfId="0" applyFont="1" applyBorder="1" applyAlignment="1">
      <alignment horizontal="center"/>
    </xf>
    <xf numFmtId="17" fontId="7" fillId="0" borderId="18" xfId="0" applyNumberFormat="1" applyFont="1" applyBorder="1" applyAlignment="1">
      <alignment horizontal="center"/>
    </xf>
    <xf numFmtId="0" fontId="0" fillId="0" borderId="19" xfId="0" applyBorder="1" applyAlignment="1">
      <alignment/>
    </xf>
    <xf numFmtId="188" fontId="1" fillId="0" borderId="20" xfId="42" applyNumberFormat="1" applyFont="1" applyBorder="1" applyAlignment="1">
      <alignment/>
    </xf>
    <xf numFmtId="0" fontId="16" fillId="0" borderId="0" xfId="0" applyFont="1" applyAlignment="1">
      <alignment/>
    </xf>
    <xf numFmtId="0" fontId="17" fillId="0" borderId="0" xfId="59" applyFont="1" applyAlignment="1">
      <alignment horizontal="center" vertical="top" wrapText="1"/>
      <protection/>
    </xf>
    <xf numFmtId="189" fontId="18" fillId="0" borderId="0" xfId="44" applyNumberFormat="1" applyFont="1" applyFill="1" applyBorder="1" applyAlignment="1">
      <alignment horizontal="center" vertical="top" wrapText="1"/>
    </xf>
    <xf numFmtId="39" fontId="19" fillId="37" borderId="10" xfId="44" applyNumberFormat="1" applyFont="1" applyFill="1" applyBorder="1" applyAlignment="1">
      <alignment horizontal="center" vertical="top" wrapText="1"/>
    </xf>
    <xf numFmtId="0" fontId="20" fillId="0" borderId="10" xfId="59" applyFont="1" applyBorder="1">
      <alignment/>
      <protection/>
    </xf>
    <xf numFmtId="188" fontId="20" fillId="0" borderId="10" xfId="44" applyNumberFormat="1" applyFont="1" applyFill="1" applyBorder="1" applyAlignment="1">
      <alignment/>
    </xf>
    <xf numFmtId="39" fontId="20" fillId="0" borderId="10" xfId="59" applyNumberFormat="1" applyFont="1" applyBorder="1">
      <alignment/>
      <protection/>
    </xf>
    <xf numFmtId="10" fontId="20" fillId="0" borderId="10" xfId="59" applyNumberFormat="1" applyFont="1" applyBorder="1">
      <alignment/>
      <protection/>
    </xf>
    <xf numFmtId="0" fontId="21" fillId="0" borderId="10" xfId="0" applyFont="1" applyBorder="1" applyAlignment="1">
      <alignment/>
    </xf>
    <xf numFmtId="4" fontId="21" fillId="0" borderId="10" xfId="0" applyNumberFormat="1" applyFont="1" applyBorder="1" applyAlignment="1">
      <alignment/>
    </xf>
    <xf numFmtId="10" fontId="21" fillId="0" borderId="10" xfId="0" applyNumberFormat="1" applyFont="1" applyBorder="1" applyAlignment="1">
      <alignment/>
    </xf>
    <xf numFmtId="0" fontId="22" fillId="35" borderId="10" xfId="59" applyFont="1" applyFill="1" applyBorder="1">
      <alignment/>
      <protection/>
    </xf>
    <xf numFmtId="39" fontId="22" fillId="35" borderId="10" xfId="59" applyNumberFormat="1" applyFont="1" applyFill="1" applyBorder="1">
      <alignment/>
      <protection/>
    </xf>
    <xf numFmtId="10" fontId="22" fillId="35" borderId="10" xfId="59" applyNumberFormat="1" applyFont="1" applyFill="1" applyBorder="1">
      <alignment/>
      <protection/>
    </xf>
    <xf numFmtId="171" fontId="20" fillId="0" borderId="10" xfId="44" applyFont="1" applyFill="1" applyBorder="1" applyAlignment="1">
      <alignment/>
    </xf>
    <xf numFmtId="10" fontId="22" fillId="35" borderId="10" xfId="59" applyNumberFormat="1" applyFont="1" applyFill="1" applyBorder="1" applyAlignment="1">
      <alignment horizontal="right"/>
      <protection/>
    </xf>
    <xf numFmtId="4" fontId="23" fillId="0" borderId="10" xfId="60" applyNumberFormat="1" applyFont="1" applyFill="1" applyBorder="1">
      <alignment/>
    </xf>
    <xf numFmtId="188" fontId="23" fillId="0" borderId="10" xfId="42" applyNumberFormat="1" applyFont="1" applyFill="1" applyBorder="1" applyAlignment="1">
      <alignment/>
    </xf>
    <xf numFmtId="0" fontId="24" fillId="0" borderId="10" xfId="0" applyFont="1" applyBorder="1" applyAlignment="1">
      <alignment vertical="top" wrapText="1"/>
    </xf>
    <xf numFmtId="0" fontId="0" fillId="0" borderId="10" xfId="0" applyBorder="1" applyAlignment="1">
      <alignment/>
    </xf>
    <xf numFmtId="10" fontId="1" fillId="0" borderId="10" xfId="64" applyNumberFormat="1" applyFont="1" applyBorder="1" applyAlignment="1">
      <alignment/>
    </xf>
    <xf numFmtId="0" fontId="0" fillId="0" borderId="0" xfId="0" applyAlignment="1">
      <alignment vertical="top"/>
    </xf>
    <xf numFmtId="0" fontId="26" fillId="0" borderId="0" xfId="0" applyFont="1" applyAlignment="1">
      <alignment vertical="top"/>
    </xf>
    <xf numFmtId="0" fontId="27" fillId="0" borderId="0" xfId="0" applyFont="1" applyAlignment="1">
      <alignment vertical="top"/>
    </xf>
    <xf numFmtId="0" fontId="28" fillId="0" borderId="0" xfId="0" applyFont="1" applyAlignment="1">
      <alignment vertical="top"/>
    </xf>
    <xf numFmtId="17" fontId="0" fillId="0" borderId="0" xfId="0" applyNumberFormat="1" applyAlignment="1">
      <alignment/>
    </xf>
    <xf numFmtId="2" fontId="30" fillId="0" borderId="0" xfId="59" applyNumberFormat="1" applyFont="1">
      <alignment/>
      <protection/>
    </xf>
    <xf numFmtId="0" fontId="30" fillId="0" borderId="0" xfId="59" applyFont="1">
      <alignment/>
      <protection/>
    </xf>
    <xf numFmtId="2" fontId="32" fillId="0" borderId="0" xfId="59" applyNumberFormat="1" applyFont="1">
      <alignment/>
      <protection/>
    </xf>
    <xf numFmtId="0" fontId="32" fillId="0" borderId="0" xfId="59" applyFont="1">
      <alignment/>
      <protection/>
    </xf>
    <xf numFmtId="2" fontId="31" fillId="0" borderId="0" xfId="59" applyNumberFormat="1" applyFont="1">
      <alignment/>
      <protection/>
    </xf>
    <xf numFmtId="0" fontId="31" fillId="0" borderId="0" xfId="59" applyFont="1">
      <alignment/>
      <protection/>
    </xf>
    <xf numFmtId="0" fontId="33" fillId="0" borderId="21" xfId="59" applyFont="1" applyBorder="1" applyAlignment="1">
      <alignment horizontal="center" wrapText="1"/>
      <protection/>
    </xf>
    <xf numFmtId="0" fontId="33" fillId="0" borderId="10" xfId="59" applyFont="1" applyBorder="1" applyAlignment="1">
      <alignment horizontal="center" wrapText="1"/>
      <protection/>
    </xf>
    <xf numFmtId="0" fontId="33" fillId="0" borderId="22" xfId="59" applyFont="1" applyBorder="1" applyAlignment="1">
      <alignment horizontal="center" wrapText="1"/>
      <protection/>
    </xf>
    <xf numFmtId="2" fontId="33" fillId="0" borderId="0" xfId="59" applyNumberFormat="1" applyFont="1">
      <alignment/>
      <protection/>
    </xf>
    <xf numFmtId="2" fontId="33" fillId="0" borderId="0" xfId="59" applyNumberFormat="1" applyFont="1" applyAlignment="1">
      <alignment horizontal="center"/>
      <protection/>
    </xf>
    <xf numFmtId="0" fontId="33" fillId="0" borderId="0" xfId="59" applyFont="1" applyAlignment="1">
      <alignment horizontal="center"/>
      <protection/>
    </xf>
    <xf numFmtId="0" fontId="33" fillId="0" borderId="0" xfId="59" applyFont="1">
      <alignment/>
      <protection/>
    </xf>
    <xf numFmtId="0" fontId="34" fillId="0" borderId="23" xfId="0" applyFont="1" applyBorder="1" applyAlignment="1">
      <alignment/>
    </xf>
    <xf numFmtId="0" fontId="34" fillId="0" borderId="24" xfId="0" applyFont="1" applyBorder="1" applyAlignment="1">
      <alignment wrapText="1"/>
    </xf>
    <xf numFmtId="0" fontId="0" fillId="0" borderId="24" xfId="0" applyBorder="1" applyAlignment="1">
      <alignment wrapText="1"/>
    </xf>
    <xf numFmtId="0" fontId="0" fillId="0" borderId="24" xfId="0" applyBorder="1" applyAlignment="1">
      <alignment horizontal="right" wrapText="1"/>
    </xf>
    <xf numFmtId="0" fontId="0" fillId="0" borderId="21" xfId="0" applyBorder="1" applyAlignment="1">
      <alignment/>
    </xf>
    <xf numFmtId="0" fontId="0" fillId="0" borderId="22" xfId="0" applyBorder="1" applyAlignment="1">
      <alignment/>
    </xf>
    <xf numFmtId="0" fontId="0" fillId="0" borderId="23" xfId="0" applyBorder="1" applyAlignment="1">
      <alignment/>
    </xf>
    <xf numFmtId="1" fontId="0" fillId="0" borderId="10" xfId="0" applyNumberFormat="1" applyBorder="1" applyAlignment="1">
      <alignment/>
    </xf>
    <xf numFmtId="2" fontId="0" fillId="0" borderId="23" xfId="0" applyNumberFormat="1" applyBorder="1" applyAlignment="1">
      <alignment/>
    </xf>
    <xf numFmtId="0" fontId="34" fillId="0" borderId="24" xfId="0" applyFont="1" applyBorder="1" applyAlignment="1">
      <alignment horizontal="right" wrapText="1"/>
    </xf>
    <xf numFmtId="0" fontId="35" fillId="0" borderId="24" xfId="0" applyFont="1" applyBorder="1" applyAlignment="1">
      <alignment wrapText="1"/>
    </xf>
    <xf numFmtId="0" fontId="34" fillId="0" borderId="0" xfId="0" applyFont="1" applyAlignment="1">
      <alignment/>
    </xf>
    <xf numFmtId="0" fontId="34" fillId="0" borderId="21" xfId="0" applyFont="1" applyBorder="1" applyAlignment="1">
      <alignment/>
    </xf>
    <xf numFmtId="0" fontId="34" fillId="0" borderId="10" xfId="0" applyFont="1" applyBorder="1" applyAlignment="1">
      <alignment/>
    </xf>
    <xf numFmtId="0" fontId="34" fillId="0" borderId="22" xfId="0" applyFont="1" applyBorder="1" applyAlignment="1">
      <alignment/>
    </xf>
    <xf numFmtId="0" fontId="34" fillId="0" borderId="24" xfId="0" applyFont="1" applyBorder="1" applyAlignment="1">
      <alignment horizontal="center" wrapText="1"/>
    </xf>
    <xf numFmtId="0" fontId="34" fillId="0" borderId="25" xfId="0" applyFont="1" applyBorder="1" applyAlignment="1">
      <alignment horizontal="right"/>
    </xf>
    <xf numFmtId="0" fontId="0" fillId="0" borderId="10" xfId="0" applyBorder="1" applyAlignment="1">
      <alignment horizontal="center"/>
    </xf>
    <xf numFmtId="0" fontId="0" fillId="0" borderId="15" xfId="0" applyBorder="1" applyAlignment="1">
      <alignment horizontal="center"/>
    </xf>
    <xf numFmtId="0" fontId="0" fillId="0" borderId="21" xfId="0" applyBorder="1" applyAlignment="1">
      <alignment horizontal="center"/>
    </xf>
    <xf numFmtId="190" fontId="0" fillId="0" borderId="23" xfId="0" applyNumberFormat="1" applyBorder="1" applyAlignment="1">
      <alignment/>
    </xf>
    <xf numFmtId="2" fontId="33" fillId="0" borderId="25" xfId="59" applyNumberFormat="1" applyFont="1" applyBorder="1">
      <alignment/>
      <protection/>
    </xf>
    <xf numFmtId="0" fontId="0" fillId="0" borderId="15" xfId="0" applyBorder="1" applyAlignment="1">
      <alignment/>
    </xf>
    <xf numFmtId="0" fontId="0" fillId="0" borderId="25" xfId="0" applyBorder="1" applyAlignment="1">
      <alignment/>
    </xf>
    <xf numFmtId="0" fontId="34" fillId="0" borderId="26" xfId="0" applyFont="1" applyBorder="1" applyAlignment="1">
      <alignment/>
    </xf>
    <xf numFmtId="0" fontId="34" fillId="0" borderId="0" xfId="0" applyFont="1" applyAlignment="1">
      <alignment horizontal="right" wrapText="1"/>
    </xf>
    <xf numFmtId="2" fontId="33" fillId="0" borderId="10" xfId="59" applyNumberFormat="1" applyFont="1" applyBorder="1" applyAlignment="1">
      <alignment horizontal="center" vertical="top" wrapText="1"/>
      <protection/>
    </xf>
    <xf numFmtId="0" fontId="36" fillId="0" borderId="10" xfId="58" applyFont="1" applyBorder="1" applyAlignment="1">
      <alignment horizontal="center"/>
      <protection/>
    </xf>
    <xf numFmtId="0" fontId="36" fillId="0" borderId="10" xfId="58" applyFont="1" applyBorder="1" applyAlignment="1">
      <alignment horizontal="left"/>
      <protection/>
    </xf>
    <xf numFmtId="0" fontId="36" fillId="0" borderId="10" xfId="58" applyFont="1" applyBorder="1">
      <alignment/>
      <protection/>
    </xf>
    <xf numFmtId="2" fontId="0" fillId="0" borderId="10" xfId="0" applyNumberFormat="1" applyBorder="1" applyAlignment="1">
      <alignment/>
    </xf>
    <xf numFmtId="2" fontId="0" fillId="0" borderId="0" xfId="0" applyNumberFormat="1" applyAlignment="1">
      <alignment/>
    </xf>
    <xf numFmtId="191" fontId="0" fillId="0" borderId="0" xfId="0" applyNumberFormat="1" applyAlignment="1">
      <alignment/>
    </xf>
    <xf numFmtId="0" fontId="37" fillId="0" borderId="0" xfId="0" applyFont="1" applyAlignment="1">
      <alignment horizontal="left" indent="6"/>
    </xf>
    <xf numFmtId="0" fontId="82" fillId="0" borderId="27" xfId="0" applyFont="1" applyBorder="1" applyAlignment="1">
      <alignment horizontal="center" vertical="top" wrapText="1"/>
    </xf>
    <xf numFmtId="0" fontId="82" fillId="0" borderId="28" xfId="0" applyFont="1" applyBorder="1" applyAlignment="1">
      <alignment horizontal="center" vertical="top" wrapText="1"/>
    </xf>
    <xf numFmtId="0" fontId="37" fillId="0" borderId="0" xfId="0" applyFont="1" applyAlignment="1">
      <alignment/>
    </xf>
    <xf numFmtId="0" fontId="39" fillId="0" borderId="29" xfId="0" applyFont="1" applyBorder="1" applyAlignment="1">
      <alignment vertical="top" wrapText="1"/>
    </xf>
    <xf numFmtId="0" fontId="39" fillId="0" borderId="30" xfId="0" applyFont="1" applyBorder="1" applyAlignment="1">
      <alignment horizontal="center" vertical="top" wrapText="1"/>
    </xf>
    <xf numFmtId="0" fontId="40" fillId="0" borderId="0" xfId="0" applyFont="1" applyAlignment="1">
      <alignment/>
    </xf>
    <xf numFmtId="0" fontId="0" fillId="0" borderId="0" xfId="0" applyAlignment="1">
      <alignment horizontal="left" vertical="top"/>
    </xf>
    <xf numFmtId="0" fontId="83" fillId="0" borderId="0" xfId="0" applyFont="1" applyAlignment="1">
      <alignment horizontal="left" vertical="top"/>
    </xf>
    <xf numFmtId="0" fontId="41" fillId="38" borderId="10" xfId="60" applyFont="1" applyFill="1" applyBorder="1" applyAlignment="1">
      <alignment horizontal="center" vertical="center" wrapText="1"/>
    </xf>
    <xf numFmtId="0" fontId="84" fillId="38" borderId="10" xfId="60" applyFont="1" applyFill="1" applyBorder="1" applyAlignment="1">
      <alignment horizontal="center" vertical="top" wrapText="1"/>
    </xf>
    <xf numFmtId="0" fontId="84" fillId="38" borderId="10" xfId="60" applyFont="1" applyFill="1" applyBorder="1" applyAlignment="1">
      <alignment horizontal="center" vertical="center" wrapText="1"/>
    </xf>
    <xf numFmtId="192" fontId="0" fillId="0" borderId="10" xfId="0" applyNumberFormat="1" applyBorder="1" applyAlignment="1">
      <alignment/>
    </xf>
    <xf numFmtId="193" fontId="0" fillId="0" borderId="10" xfId="0" applyNumberFormat="1" applyBorder="1" applyAlignment="1">
      <alignment/>
    </xf>
    <xf numFmtId="4" fontId="0" fillId="0" borderId="10" xfId="0" applyNumberFormat="1" applyBorder="1" applyAlignment="1">
      <alignment/>
    </xf>
    <xf numFmtId="190" fontId="0" fillId="0" borderId="10" xfId="0" applyNumberFormat="1" applyBorder="1" applyAlignment="1">
      <alignment/>
    </xf>
    <xf numFmtId="22" fontId="0" fillId="0" borderId="0" xfId="0" applyNumberFormat="1" applyAlignment="1">
      <alignment/>
    </xf>
    <xf numFmtId="183" fontId="42" fillId="0" borderId="0" xfId="0" applyNumberFormat="1" applyFont="1" applyAlignment="1">
      <alignment/>
    </xf>
    <xf numFmtId="177" fontId="0" fillId="0" borderId="0" xfId="0" applyNumberFormat="1" applyAlignment="1">
      <alignment/>
    </xf>
    <xf numFmtId="0" fontId="0" fillId="0" borderId="31" xfId="0" applyBorder="1" applyAlignment="1">
      <alignment horizontal="center" vertical="top" wrapText="1"/>
    </xf>
    <xf numFmtId="0" fontId="0" fillId="0" borderId="31" xfId="0" applyBorder="1" applyAlignment="1">
      <alignment horizontal="left" vertical="top" wrapText="1"/>
    </xf>
    <xf numFmtId="17" fontId="0" fillId="0" borderId="31" xfId="0" applyNumberFormat="1" applyBorder="1" applyAlignment="1">
      <alignment horizontal="left" vertical="top" wrapText="1"/>
    </xf>
    <xf numFmtId="0" fontId="0" fillId="0" borderId="32" xfId="0" applyBorder="1" applyAlignment="1">
      <alignment horizontal="center" vertical="top" wrapText="1"/>
    </xf>
    <xf numFmtId="17" fontId="0" fillId="0" borderId="32" xfId="0" applyNumberFormat="1" applyBorder="1" applyAlignment="1">
      <alignment horizontal="left" vertical="top" wrapText="1"/>
    </xf>
    <xf numFmtId="0" fontId="0" fillId="0" borderId="10" xfId="0" applyBorder="1" applyAlignment="1">
      <alignment horizontal="center" vertical="top"/>
    </xf>
    <xf numFmtId="17" fontId="0" fillId="0" borderId="10" xfId="0" applyNumberFormat="1" applyBorder="1" applyAlignment="1">
      <alignment horizontal="left" vertical="top" wrapText="1"/>
    </xf>
    <xf numFmtId="0" fontId="0" fillId="0" borderId="10" xfId="0" applyBorder="1" applyAlignment="1">
      <alignment horizontal="center" vertical="top" wrapText="1"/>
    </xf>
    <xf numFmtId="0" fontId="6" fillId="35" borderId="0" xfId="0" applyFont="1" applyFill="1" applyBorder="1" applyAlignment="1">
      <alignment horizontal="center" wrapText="1"/>
    </xf>
    <xf numFmtId="0" fontId="0" fillId="0" borderId="12" xfId="0" applyFont="1" applyBorder="1" applyAlignment="1">
      <alignment horizontal="center" vertical="center"/>
    </xf>
    <xf numFmtId="0" fontId="0" fillId="0" borderId="33" xfId="0" applyBorder="1" applyAlignment="1">
      <alignment horizontal="left" vertical="top" wrapText="1"/>
    </xf>
    <xf numFmtId="0" fontId="0" fillId="0" borderId="25" xfId="0" applyBorder="1" applyAlignment="1">
      <alignment horizontal="left" vertical="top" wrapText="1"/>
    </xf>
    <xf numFmtId="0" fontId="80" fillId="0" borderId="0" xfId="0" applyFont="1" applyAlignment="1">
      <alignment horizontal="left" wrapText="1"/>
    </xf>
    <xf numFmtId="0" fontId="6" fillId="35" borderId="0" xfId="0" applyFont="1" applyFill="1" applyAlignment="1">
      <alignment horizontal="center" wrapText="1"/>
    </xf>
    <xf numFmtId="0" fontId="0" fillId="0" borderId="12" xfId="0" applyBorder="1" applyAlignment="1">
      <alignment horizontal="center" vertical="center"/>
    </xf>
    <xf numFmtId="0" fontId="17" fillId="0" borderId="0" xfId="59" applyFont="1" applyAlignment="1">
      <alignment horizontal="center" vertical="top" wrapText="1"/>
      <protection/>
    </xf>
    <xf numFmtId="189" fontId="18" fillId="39" borderId="0" xfId="44" applyNumberFormat="1" applyFont="1" applyFill="1" applyBorder="1" applyAlignment="1">
      <alignment horizontal="center" vertical="top" wrapText="1"/>
    </xf>
    <xf numFmtId="0" fontId="19" fillId="40" borderId="34" xfId="59" applyFont="1" applyFill="1" applyBorder="1" applyAlignment="1">
      <alignment horizontal="center" vertical="top" wrapText="1"/>
      <protection/>
    </xf>
    <xf numFmtId="0" fontId="19" fillId="40" borderId="35" xfId="59" applyFont="1" applyFill="1" applyBorder="1" applyAlignment="1">
      <alignment horizontal="center" vertical="top" wrapText="1"/>
      <protection/>
    </xf>
    <xf numFmtId="0" fontId="19" fillId="40" borderId="36" xfId="59" applyFont="1" applyFill="1" applyBorder="1" applyAlignment="1">
      <alignment horizontal="center" vertical="top" wrapText="1"/>
      <protection/>
    </xf>
    <xf numFmtId="0" fontId="19" fillId="37" borderId="37" xfId="59" applyFont="1" applyFill="1" applyBorder="1" applyAlignment="1">
      <alignment horizontal="center" vertical="top" wrapText="1"/>
      <protection/>
    </xf>
    <xf numFmtId="0" fontId="19" fillId="37" borderId="38" xfId="59" applyFont="1" applyFill="1" applyBorder="1" applyAlignment="1">
      <alignment horizontal="center" vertical="top" wrapText="1"/>
      <protection/>
    </xf>
    <xf numFmtId="189" fontId="19" fillId="37" borderId="37" xfId="44" applyNumberFormat="1" applyFont="1" applyFill="1" applyBorder="1" applyAlignment="1">
      <alignment horizontal="center" vertical="top" wrapText="1"/>
    </xf>
    <xf numFmtId="189" fontId="19" fillId="37" borderId="38" xfId="44" applyNumberFormat="1" applyFont="1" applyFill="1" applyBorder="1" applyAlignment="1">
      <alignment horizontal="center" vertical="top" wrapText="1"/>
    </xf>
    <xf numFmtId="10" fontId="19" fillId="37" borderId="37" xfId="65" applyNumberFormat="1" applyFont="1" applyFill="1" applyBorder="1" applyAlignment="1">
      <alignment horizontal="center" vertical="top" wrapText="1"/>
    </xf>
    <xf numFmtId="10" fontId="19" fillId="37" borderId="38" xfId="65" applyNumberFormat="1" applyFont="1" applyFill="1" applyBorder="1" applyAlignment="1">
      <alignment horizontal="center" vertical="top" wrapText="1"/>
    </xf>
    <xf numFmtId="0" fontId="24" fillId="0" borderId="0" xfId="0" applyFont="1" applyAlignment="1">
      <alignment horizontal="left" vertical="top" wrapText="1"/>
    </xf>
    <xf numFmtId="0" fontId="27" fillId="0" borderId="0" xfId="0" applyFont="1" applyAlignment="1">
      <alignment horizontal="left" vertical="top" wrapText="1"/>
    </xf>
    <xf numFmtId="0" fontId="24" fillId="0" borderId="37" xfId="0" applyFont="1" applyBorder="1" applyAlignment="1">
      <alignment horizontal="center" vertical="top" wrapText="1"/>
    </xf>
    <xf numFmtId="0" fontId="24" fillId="0" borderId="38" xfId="0" applyFont="1" applyBorder="1" applyAlignment="1">
      <alignment horizontal="center" vertical="top" wrapText="1"/>
    </xf>
    <xf numFmtId="0" fontId="24" fillId="0" borderId="34" xfId="0" applyFont="1" applyBorder="1" applyAlignment="1">
      <alignment horizontal="center" vertical="top" wrapText="1"/>
    </xf>
    <xf numFmtId="0" fontId="24" fillId="0" borderId="36" xfId="0" applyFont="1" applyBorder="1" applyAlignment="1">
      <alignment horizontal="center" vertical="top" wrapText="1"/>
    </xf>
    <xf numFmtId="0" fontId="25" fillId="0" borderId="0" xfId="0" applyFont="1" applyAlignment="1">
      <alignment horizontal="left" vertical="top"/>
    </xf>
    <xf numFmtId="49" fontId="85" fillId="0" borderId="39" xfId="58" applyNumberFormat="1" applyFont="1" applyBorder="1" applyAlignment="1">
      <alignment horizontal="center" vertical="center" wrapText="1"/>
      <protection/>
    </xf>
    <xf numFmtId="49" fontId="85" fillId="0" borderId="23" xfId="58" applyNumberFormat="1" applyFont="1" applyBorder="1" applyAlignment="1">
      <alignment horizontal="center" vertical="center" wrapText="1"/>
      <protection/>
    </xf>
    <xf numFmtId="49" fontId="85" fillId="0" borderId="40" xfId="58" applyNumberFormat="1" applyFont="1" applyBorder="1" applyAlignment="1">
      <alignment horizontal="center" vertical="center" wrapText="1"/>
      <protection/>
    </xf>
    <xf numFmtId="49" fontId="85" fillId="0" borderId="24" xfId="58" applyNumberFormat="1" applyFont="1" applyBorder="1" applyAlignment="1">
      <alignment horizontal="center" vertical="center" wrapText="1"/>
      <protection/>
    </xf>
    <xf numFmtId="2" fontId="29" fillId="0" borderId="41" xfId="59" applyNumberFormat="1" applyFont="1" applyBorder="1" applyAlignment="1">
      <alignment horizontal="center" vertical="top" wrapText="1"/>
      <protection/>
    </xf>
    <xf numFmtId="2" fontId="29" fillId="0" borderId="42" xfId="59" applyNumberFormat="1" applyFont="1" applyBorder="1" applyAlignment="1">
      <alignment horizontal="center" vertical="top" wrapText="1"/>
      <protection/>
    </xf>
    <xf numFmtId="2" fontId="29" fillId="0" borderId="43" xfId="59" applyNumberFormat="1" applyFont="1" applyBorder="1" applyAlignment="1">
      <alignment horizontal="center" vertical="top" wrapText="1"/>
      <protection/>
    </xf>
    <xf numFmtId="2" fontId="31" fillId="0" borderId="41" xfId="59" applyNumberFormat="1" applyFont="1" applyBorder="1" applyAlignment="1">
      <alignment horizontal="center" vertical="top" wrapText="1"/>
      <protection/>
    </xf>
    <xf numFmtId="2" fontId="31" fillId="0" borderId="42" xfId="59" applyNumberFormat="1" applyFont="1" applyBorder="1" applyAlignment="1">
      <alignment horizontal="center" vertical="top" wrapText="1"/>
      <protection/>
    </xf>
    <xf numFmtId="2" fontId="31" fillId="0" borderId="43" xfId="59" applyNumberFormat="1" applyFont="1" applyBorder="1" applyAlignment="1">
      <alignment horizontal="center" vertical="top" wrapText="1"/>
      <protection/>
    </xf>
    <xf numFmtId="3" fontId="31" fillId="0" borderId="44" xfId="59" applyNumberFormat="1" applyFont="1" applyBorder="1" applyAlignment="1">
      <alignment horizontal="center" vertical="center" wrapText="1"/>
      <protection/>
    </xf>
    <xf numFmtId="3" fontId="31" fillId="0" borderId="45" xfId="59" applyNumberFormat="1" applyFont="1" applyBorder="1" applyAlignment="1">
      <alignment horizontal="center" vertical="center" wrapText="1"/>
      <protection/>
    </xf>
    <xf numFmtId="3" fontId="31" fillId="0" borderId="46" xfId="59" applyNumberFormat="1" applyFont="1" applyBorder="1" applyAlignment="1">
      <alignment horizontal="center" vertical="center" wrapText="1"/>
      <protection/>
    </xf>
    <xf numFmtId="2" fontId="31" fillId="0" borderId="41" xfId="59" applyNumberFormat="1" applyFont="1" applyBorder="1" applyAlignment="1">
      <alignment horizontal="center"/>
      <protection/>
    </xf>
    <xf numFmtId="2" fontId="31" fillId="0" borderId="42" xfId="59" applyNumberFormat="1" applyFont="1" applyBorder="1" applyAlignment="1">
      <alignment horizontal="center"/>
      <protection/>
    </xf>
    <xf numFmtId="2" fontId="31" fillId="0" borderId="43" xfId="59" applyNumberFormat="1" applyFont="1" applyBorder="1" applyAlignment="1">
      <alignment horizontal="center"/>
      <protection/>
    </xf>
    <xf numFmtId="2" fontId="31" fillId="0" borderId="47" xfId="59" applyNumberFormat="1" applyFont="1" applyBorder="1" applyAlignment="1">
      <alignment horizontal="center" vertical="top" wrapText="1"/>
      <protection/>
    </xf>
    <xf numFmtId="2" fontId="31" fillId="0" borderId="48" xfId="59" applyNumberFormat="1" applyFont="1" applyBorder="1" applyAlignment="1">
      <alignment horizontal="center" vertical="top" wrapText="1"/>
      <protection/>
    </xf>
    <xf numFmtId="2" fontId="31" fillId="0" borderId="40" xfId="59" applyNumberFormat="1" applyFont="1" applyBorder="1" applyAlignment="1">
      <alignment horizontal="center" vertical="top" wrapText="1"/>
      <protection/>
    </xf>
    <xf numFmtId="2" fontId="31" fillId="0" borderId="19" xfId="59" applyNumberFormat="1" applyFont="1" applyBorder="1" applyAlignment="1">
      <alignment horizontal="center" vertical="top" wrapText="1"/>
      <protection/>
    </xf>
    <xf numFmtId="2" fontId="31" fillId="0" borderId="49" xfId="59" applyNumberFormat="1" applyFont="1" applyBorder="1" applyAlignment="1">
      <alignment horizontal="center" vertical="top" wrapText="1"/>
      <protection/>
    </xf>
    <xf numFmtId="2" fontId="31" fillId="0" borderId="20" xfId="59" applyNumberFormat="1" applyFont="1" applyBorder="1" applyAlignment="1">
      <alignment horizontal="center" vertical="top" wrapText="1"/>
      <protection/>
    </xf>
    <xf numFmtId="0" fontId="0" fillId="0" borderId="50" xfId="0" applyBorder="1" applyAlignment="1">
      <alignment horizontal="center"/>
    </xf>
    <xf numFmtId="0" fontId="0" fillId="0" borderId="33" xfId="0" applyBorder="1" applyAlignment="1">
      <alignment horizontal="center"/>
    </xf>
    <xf numFmtId="0" fontId="0" fillId="0" borderId="24" xfId="0" applyBorder="1" applyAlignment="1">
      <alignment horizontal="center"/>
    </xf>
    <xf numFmtId="0" fontId="34" fillId="0" borderId="50" xfId="0" applyFont="1" applyBorder="1" applyAlignment="1">
      <alignment horizontal="center"/>
    </xf>
    <xf numFmtId="0" fontId="34" fillId="0" borderId="33" xfId="0" applyFont="1" applyBorder="1" applyAlignment="1">
      <alignment horizontal="center"/>
    </xf>
    <xf numFmtId="0" fontId="34" fillId="0" borderId="24" xfId="0" applyFont="1" applyBorder="1" applyAlignment="1">
      <alignment horizontal="center"/>
    </xf>
    <xf numFmtId="0" fontId="0" fillId="0" borderId="15" xfId="0" applyBorder="1" applyAlignment="1">
      <alignment horizontal="center"/>
    </xf>
    <xf numFmtId="0" fontId="0" fillId="0" borderId="25" xfId="0" applyBorder="1" applyAlignment="1">
      <alignment horizontal="center"/>
    </xf>
    <xf numFmtId="0" fontId="34" fillId="0" borderId="15" xfId="0" applyFont="1" applyBorder="1" applyAlignment="1">
      <alignment horizontal="center"/>
    </xf>
    <xf numFmtId="0" fontId="34" fillId="0" borderId="25" xfId="0" applyFont="1" applyBorder="1" applyAlignment="1">
      <alignment horizontal="center"/>
    </xf>
    <xf numFmtId="0" fontId="86" fillId="0" borderId="51" xfId="0" applyFont="1" applyBorder="1" applyAlignment="1">
      <alignment horizontal="center" vertical="top" wrapText="1"/>
    </xf>
    <xf numFmtId="0" fontId="86" fillId="0" borderId="52" xfId="0" applyFont="1" applyBorder="1" applyAlignment="1">
      <alignment horizontal="center" vertical="top" wrapText="1"/>
    </xf>
    <xf numFmtId="0" fontId="86" fillId="0" borderId="53" xfId="0" applyFont="1" applyBorder="1" applyAlignment="1">
      <alignment horizontal="center" vertical="top" wrapText="1"/>
    </xf>
    <xf numFmtId="0" fontId="86" fillId="0" borderId="54" xfId="0" applyFont="1" applyBorder="1" applyAlignment="1">
      <alignment horizontal="center" vertical="top" wrapText="1"/>
    </xf>
    <xf numFmtId="0" fontId="37" fillId="0" borderId="55" xfId="0" applyFont="1" applyBorder="1" applyAlignment="1">
      <alignment horizontal="center" vertical="top" wrapText="1"/>
    </xf>
    <xf numFmtId="0" fontId="37" fillId="0" borderId="56" xfId="0" applyFont="1" applyBorder="1" applyAlignment="1">
      <alignment horizontal="center" vertical="top" wrapText="1"/>
    </xf>
    <xf numFmtId="0" fontId="37" fillId="0" borderId="57" xfId="0" applyFont="1" applyBorder="1" applyAlignment="1">
      <alignment horizontal="center" vertical="top" wrapText="1"/>
    </xf>
    <xf numFmtId="0" fontId="39" fillId="0" borderId="58" xfId="0" applyFont="1" applyBorder="1" applyAlignment="1">
      <alignment vertical="top" wrapText="1"/>
    </xf>
    <xf numFmtId="0" fontId="39" fillId="0" borderId="30" xfId="0" applyFont="1" applyBorder="1" applyAlignment="1">
      <alignment vertical="top" wrapText="1"/>
    </xf>
    <xf numFmtId="0" fontId="39" fillId="0" borderId="55" xfId="0" applyFont="1" applyBorder="1" applyAlignment="1">
      <alignment horizontal="center" vertical="top" wrapText="1"/>
    </xf>
    <xf numFmtId="0" fontId="39" fillId="0" borderId="56" xfId="0" applyFont="1" applyBorder="1" applyAlignment="1">
      <alignment horizontal="center" vertical="top" wrapText="1"/>
    </xf>
    <xf numFmtId="0" fontId="39" fillId="0" borderId="57" xfId="0" applyFont="1" applyBorder="1" applyAlignment="1">
      <alignment horizontal="center" vertical="top" wrapText="1"/>
    </xf>
    <xf numFmtId="0" fontId="0" fillId="0" borderId="59" xfId="0" applyBorder="1" applyAlignment="1">
      <alignment horizontal="center" vertical="top" wrapText="1"/>
    </xf>
    <xf numFmtId="0" fontId="0" fillId="0" borderId="60" xfId="0" applyBorder="1" applyAlignment="1">
      <alignment horizontal="center" vertical="top" wrapText="1"/>
    </xf>
    <xf numFmtId="0" fontId="0" fillId="0" borderId="61" xfId="0" applyBorder="1" applyAlignment="1">
      <alignment horizontal="center" vertical="top" wrapText="1"/>
    </xf>
    <xf numFmtId="0" fontId="0" fillId="0" borderId="59" xfId="0" applyBorder="1" applyAlignment="1">
      <alignment wrapText="1"/>
    </xf>
    <xf numFmtId="0" fontId="0" fillId="0" borderId="60" xfId="0" applyBorder="1" applyAlignment="1">
      <alignment wrapText="1"/>
    </xf>
    <xf numFmtId="0" fontId="0" fillId="0" borderId="61" xfId="0" applyBorder="1" applyAlignment="1">
      <alignment wrapText="1"/>
    </xf>
    <xf numFmtId="0" fontId="78" fillId="0" borderId="59" xfId="0" applyFont="1" applyBorder="1" applyAlignment="1">
      <alignment wrapText="1"/>
    </xf>
    <xf numFmtId="0" fontId="78" fillId="0" borderId="60" xfId="0" applyFont="1" applyBorder="1" applyAlignment="1">
      <alignment wrapText="1"/>
    </xf>
    <xf numFmtId="0" fontId="78" fillId="0" borderId="61" xfId="0" applyFont="1" applyBorder="1" applyAlignment="1">
      <alignment wrapText="1"/>
    </xf>
    <xf numFmtId="0" fontId="0" fillId="0" borderId="32" xfId="0" applyBorder="1" applyAlignment="1">
      <alignment horizontal="center" vertical="top" wrapText="1"/>
    </xf>
    <xf numFmtId="0" fontId="0" fillId="0" borderId="62" xfId="0" applyBorder="1" applyAlignment="1">
      <alignment horizontal="center" vertical="top" wrapText="1"/>
    </xf>
    <xf numFmtId="0" fontId="0" fillId="0" borderId="63" xfId="0" applyBorder="1" applyAlignment="1">
      <alignment horizontal="center" vertical="top" wrapText="1"/>
    </xf>
    <xf numFmtId="0" fontId="0" fillId="0" borderId="59" xfId="0" applyBorder="1" applyAlignment="1">
      <alignment horizontal="center" wrapText="1"/>
    </xf>
    <xf numFmtId="0" fontId="0" fillId="0" borderId="60" xfId="0" applyBorder="1" applyAlignment="1">
      <alignment horizontal="center" wrapText="1"/>
    </xf>
    <xf numFmtId="0" fontId="0" fillId="0" borderId="61" xfId="0" applyBorder="1" applyAlignment="1">
      <alignment horizontal="center" wrapText="1"/>
    </xf>
    <xf numFmtId="0" fontId="0" fillId="0" borderId="59" xfId="0" applyBorder="1" applyAlignment="1">
      <alignment horizontal="left" wrapText="1"/>
    </xf>
    <xf numFmtId="0" fontId="0" fillId="0" borderId="61" xfId="0" applyBorder="1" applyAlignment="1">
      <alignment horizontal="left" wrapText="1"/>
    </xf>
    <xf numFmtId="17" fontId="0" fillId="0" borderId="59" xfId="0" applyNumberFormat="1" applyBorder="1" applyAlignment="1">
      <alignment horizontal="left" wrapText="1"/>
    </xf>
    <xf numFmtId="17" fontId="0" fillId="0" borderId="60" xfId="0" applyNumberFormat="1" applyBorder="1" applyAlignment="1">
      <alignment horizontal="left" wrapText="1"/>
    </xf>
    <xf numFmtId="17" fontId="0" fillId="0" borderId="61" xfId="0" applyNumberFormat="1" applyBorder="1" applyAlignment="1">
      <alignment horizontal="left" wrapText="1"/>
    </xf>
    <xf numFmtId="0" fontId="0" fillId="0" borderId="60" xfId="0" applyBorder="1" applyAlignment="1">
      <alignment horizontal="left"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rmal_XDO_METADATA" xfId="61"/>
    <cellStyle name="Note" xfId="62"/>
    <cellStyle name="Output" xfId="63"/>
    <cellStyle name="Percent" xfId="64"/>
    <cellStyle name="Percent 2 2" xfId="65"/>
    <cellStyle name="Title" xfId="66"/>
    <cellStyle name="Total" xfId="67"/>
    <cellStyle name="Warning Text" xfId="68"/>
  </cellStyles>
  <dxfs count="27">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2457450</xdr:colOff>
      <xdr:row>0</xdr:row>
      <xdr:rowOff>38100</xdr:rowOff>
    </xdr:from>
    <xdr:to>
      <xdr:col>5</xdr:col>
      <xdr:colOff>95250</xdr:colOff>
      <xdr:row>3</xdr:row>
      <xdr:rowOff>123825</xdr:rowOff>
    </xdr:to>
    <xdr:pic>
      <xdr:nvPicPr>
        <xdr:cNvPr id="1" name="Picture 3" descr="C:\Users\goutam.gandhi\Desktop\Logo_Mutual Fund 1.jpg"/>
        <xdr:cNvPicPr preferRelativeResize="1">
          <a:picLocks noChangeAspect="1"/>
        </xdr:cNvPicPr>
      </xdr:nvPicPr>
      <xdr:blipFill>
        <a:blip r:embed="rId1"/>
        <a:stretch>
          <a:fillRect/>
        </a:stretch>
      </xdr:blipFill>
      <xdr:spPr>
        <a:xfrm>
          <a:off x="2952750" y="38100"/>
          <a:ext cx="411480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2457450</xdr:colOff>
      <xdr:row>0</xdr:row>
      <xdr:rowOff>38100</xdr:rowOff>
    </xdr:from>
    <xdr:to>
      <xdr:col>5</xdr:col>
      <xdr:colOff>85725</xdr:colOff>
      <xdr:row>3</xdr:row>
      <xdr:rowOff>123825</xdr:rowOff>
    </xdr:to>
    <xdr:pic>
      <xdr:nvPicPr>
        <xdr:cNvPr id="1" name="Picture 3" descr="C:\Users\goutam.gandhi\Desktop\Logo_Mutual Fund 1.jpg"/>
        <xdr:cNvPicPr preferRelativeResize="1">
          <a:picLocks noChangeAspect="1"/>
        </xdr:cNvPicPr>
      </xdr:nvPicPr>
      <xdr:blipFill>
        <a:blip r:embed="rId1"/>
        <a:stretch>
          <a:fillRect/>
        </a:stretch>
      </xdr:blipFill>
      <xdr:spPr>
        <a:xfrm>
          <a:off x="3571875" y="38100"/>
          <a:ext cx="457200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19"/>
  <sheetViews>
    <sheetView zoomScalePageLayoutView="0" workbookViewId="0" topLeftCell="A1">
      <selection activeCell="A1" sqref="A1"/>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4.25">
      <c r="A1" s="10"/>
      <c r="G1" s="11"/>
    </row>
    <row r="2" spans="1:8" ht="14.25">
      <c r="A2" s="185" t="s">
        <v>0</v>
      </c>
      <c r="B2" s="185"/>
      <c r="C2" s="185"/>
      <c r="D2" s="185"/>
      <c r="E2" s="185"/>
      <c r="F2" s="185"/>
      <c r="G2" s="185"/>
      <c r="H2" s="185"/>
    </row>
    <row r="3" spans="1:7" ht="14.25">
      <c r="A3" s="12"/>
      <c r="B3" s="13" t="s">
        <v>1</v>
      </c>
      <c r="G3" s="11"/>
    </row>
    <row r="4" spans="1:8" ht="26.25" customHeight="1">
      <c r="A4" s="40" t="s">
        <v>2</v>
      </c>
      <c r="B4" s="41" t="s">
        <v>3</v>
      </c>
      <c r="C4" s="41" t="s">
        <v>4</v>
      </c>
      <c r="D4" s="42" t="s">
        <v>5</v>
      </c>
      <c r="E4" s="42" t="s">
        <v>6</v>
      </c>
      <c r="F4" s="49" t="s">
        <v>7</v>
      </c>
      <c r="G4" s="43" t="s">
        <v>8</v>
      </c>
      <c r="H4" s="49" t="s">
        <v>9</v>
      </c>
    </row>
    <row r="5" spans="1:8" ht="14.25">
      <c r="A5" s="14"/>
      <c r="B5" s="15"/>
      <c r="C5" s="15"/>
      <c r="D5" s="15"/>
      <c r="E5" s="16"/>
      <c r="F5" s="17"/>
      <c r="G5" s="18"/>
      <c r="H5" s="17"/>
    </row>
    <row r="6" spans="1:8" ht="14.25">
      <c r="A6" s="19"/>
      <c r="B6" s="20" t="s">
        <v>10</v>
      </c>
      <c r="C6" s="21"/>
      <c r="D6" s="21"/>
      <c r="E6" s="22"/>
      <c r="F6" s="22"/>
      <c r="G6" s="23"/>
      <c r="H6" s="22"/>
    </row>
    <row r="7" spans="1:8" ht="14.25">
      <c r="A7" s="19"/>
      <c r="B7" s="24"/>
      <c r="C7" s="21"/>
      <c r="D7" s="21"/>
      <c r="E7" s="22"/>
      <c r="F7" s="22"/>
      <c r="G7" s="25"/>
      <c r="H7" s="22"/>
    </row>
    <row r="8" spans="1:8" ht="14.25">
      <c r="A8" s="19"/>
      <c r="B8" s="20" t="s">
        <v>11</v>
      </c>
      <c r="C8" s="24"/>
      <c r="D8" s="24"/>
      <c r="E8" s="24"/>
      <c r="F8" s="24"/>
      <c r="G8" s="24"/>
      <c r="H8" s="19"/>
    </row>
    <row r="9" spans="1:8" ht="14.25">
      <c r="A9" s="19"/>
      <c r="B9" s="24"/>
      <c r="C9" s="21"/>
      <c r="D9" s="21"/>
      <c r="E9" s="22"/>
      <c r="F9" s="22"/>
      <c r="G9" s="32"/>
      <c r="H9" s="22"/>
    </row>
    <row r="10" spans="1:8" ht="14.25">
      <c r="A10" s="19"/>
      <c r="B10" s="20" t="s">
        <v>12</v>
      </c>
      <c r="C10" s="21"/>
      <c r="D10" s="21"/>
      <c r="E10" s="22"/>
      <c r="F10" s="22"/>
      <c r="G10" s="32"/>
      <c r="H10" s="22"/>
    </row>
    <row r="11" spans="1:8" ht="14.25">
      <c r="A11" s="19"/>
      <c r="B11" s="24"/>
      <c r="C11" s="21"/>
      <c r="D11" s="21"/>
      <c r="E11" s="22"/>
      <c r="F11" s="22"/>
      <c r="G11" s="32"/>
      <c r="H11" s="22"/>
    </row>
    <row r="12" spans="1:8" ht="14.25">
      <c r="A12" s="19"/>
      <c r="B12" s="20" t="s">
        <v>13</v>
      </c>
      <c r="C12" s="21"/>
      <c r="D12" s="21"/>
      <c r="E12" s="22"/>
      <c r="F12" s="22"/>
      <c r="G12" s="32"/>
      <c r="H12" s="22"/>
    </row>
    <row r="13" spans="1:8" ht="14.25">
      <c r="A13" s="35"/>
      <c r="B13" s="36" t="s">
        <v>14</v>
      </c>
      <c r="C13" s="37"/>
      <c r="D13" s="37"/>
      <c r="E13" s="38">
        <v>0</v>
      </c>
      <c r="F13" s="38">
        <v>0</v>
      </c>
      <c r="G13" s="39">
        <v>0</v>
      </c>
      <c r="H13" s="38"/>
    </row>
    <row r="14" spans="1:8" ht="14.25">
      <c r="A14" s="14"/>
      <c r="B14" s="20" t="s">
        <v>15</v>
      </c>
      <c r="C14" s="15"/>
      <c r="D14" s="15"/>
      <c r="E14" s="16"/>
      <c r="F14" s="17"/>
      <c r="G14" s="18"/>
      <c r="H14" s="17"/>
    </row>
    <row r="15" spans="1:8" ht="14.25">
      <c r="A15" s="35"/>
      <c r="B15" s="36" t="s">
        <v>14</v>
      </c>
      <c r="C15" s="37"/>
      <c r="D15" s="37"/>
      <c r="E15" s="44"/>
      <c r="F15" s="38">
        <v>0</v>
      </c>
      <c r="G15" s="39">
        <v>0</v>
      </c>
      <c r="H15" s="38"/>
    </row>
    <row r="16" spans="1:8" ht="14.25">
      <c r="A16" s="26"/>
      <c r="B16" s="29" t="s">
        <v>16</v>
      </c>
      <c r="C16" s="27"/>
      <c r="D16" s="27"/>
      <c r="E16" s="28"/>
      <c r="F16" s="30"/>
      <c r="G16" s="31"/>
      <c r="H16" s="30"/>
    </row>
    <row r="17" spans="1:8" ht="14.25">
      <c r="A17" s="26"/>
      <c r="B17" s="29" t="s">
        <v>17</v>
      </c>
      <c r="C17" s="27"/>
      <c r="D17" s="27"/>
      <c r="E17" s="28"/>
      <c r="F17" s="22">
        <v>0</v>
      </c>
      <c r="G17" s="32">
        <v>100</v>
      </c>
      <c r="H17" s="22"/>
    </row>
    <row r="18" spans="1:8" ht="14.25">
      <c r="A18" s="35"/>
      <c r="B18" s="45" t="s">
        <v>14</v>
      </c>
      <c r="C18" s="37"/>
      <c r="D18" s="37"/>
      <c r="E18" s="44"/>
      <c r="F18" s="38">
        <v>0</v>
      </c>
      <c r="G18" s="39">
        <v>100</v>
      </c>
      <c r="H18" s="38"/>
    </row>
    <row r="19" spans="1:8" ht="14.25">
      <c r="A19" s="46"/>
      <c r="B19" s="48" t="s">
        <v>18</v>
      </c>
      <c r="C19" s="47"/>
      <c r="D19" s="47"/>
      <c r="E19" s="47"/>
      <c r="F19" s="33">
        <v>0</v>
      </c>
      <c r="G19" s="34" t="s">
        <v>19</v>
      </c>
      <c r="H19" s="33"/>
    </row>
  </sheetData>
  <sheetProtection/>
  <mergeCells count="1">
    <mergeCell ref="A2:H2"/>
  </mergeCells>
  <conditionalFormatting sqref="C13:D13 C15:E18 F16 H16">
    <cfRule type="cellIs" priority="1" dxfId="26" operator="lessThan" stopIfTrue="1">
      <formula>0</formula>
    </cfRule>
  </conditionalFormatting>
  <conditionalFormatting sqref="G16">
    <cfRule type="cellIs" priority="2" dxfId="26" operator="lessThan" stopIfTrue="1">
      <formula>0</formula>
    </cfRule>
  </conditionalFormatting>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43"/>
  <sheetViews>
    <sheetView zoomScalePageLayoutView="0" workbookViewId="0" topLeftCell="A1">
      <selection activeCell="A1" sqref="A1"/>
    </sheetView>
  </sheetViews>
  <sheetFormatPr defaultColWidth="9.140625" defaultRowHeight="15"/>
  <cols>
    <col min="1" max="1" width="7.28125" style="0" customWidth="1"/>
    <col min="2" max="2" width="43.421875" style="0" customWidth="1"/>
    <col min="3" max="3" width="22.2812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4.25">
      <c r="A1" s="10"/>
      <c r="G1" s="61"/>
    </row>
    <row r="2" spans="1:8" ht="14.25" customHeight="1">
      <c r="A2" s="190" t="s">
        <v>87</v>
      </c>
      <c r="B2" s="190"/>
      <c r="C2" s="190"/>
      <c r="D2" s="190"/>
      <c r="E2" s="190"/>
      <c r="F2" s="190"/>
      <c r="G2" s="190"/>
      <c r="H2" s="190"/>
    </row>
    <row r="3" spans="1:8" ht="14.25">
      <c r="A3" s="191" t="s">
        <v>94</v>
      </c>
      <c r="B3" s="191"/>
      <c r="C3" s="191"/>
      <c r="D3" s="191"/>
      <c r="E3" s="191"/>
      <c r="F3" s="191"/>
      <c r="G3" s="191"/>
      <c r="H3" s="191"/>
    </row>
    <row r="4" spans="1:8" ht="26.25" customHeight="1">
      <c r="A4" s="40" t="s">
        <v>2</v>
      </c>
      <c r="B4" s="41" t="s">
        <v>3</v>
      </c>
      <c r="C4" s="41" t="s">
        <v>4</v>
      </c>
      <c r="D4" s="42" t="s">
        <v>5</v>
      </c>
      <c r="E4" s="42" t="s">
        <v>6</v>
      </c>
      <c r="F4" s="49" t="s">
        <v>7</v>
      </c>
      <c r="G4" s="43" t="s">
        <v>8</v>
      </c>
      <c r="H4" s="49" t="s">
        <v>9</v>
      </c>
    </row>
    <row r="5" spans="1:8" ht="14.25">
      <c r="A5" s="14"/>
      <c r="B5" s="15"/>
      <c r="C5" s="15"/>
      <c r="D5" s="15"/>
      <c r="E5" s="16"/>
      <c r="F5" s="17"/>
      <c r="G5" s="18"/>
      <c r="H5" s="17"/>
    </row>
    <row r="6" spans="1:8" ht="14.25">
      <c r="A6" s="62"/>
      <c r="B6" s="20" t="s">
        <v>10</v>
      </c>
      <c r="C6" s="63"/>
      <c r="D6" s="63"/>
      <c r="E6" s="64"/>
      <c r="F6" s="64"/>
      <c r="G6" s="65"/>
      <c r="H6" s="64"/>
    </row>
    <row r="7" spans="1:8" ht="14.25">
      <c r="A7" s="62">
        <v>1</v>
      </c>
      <c r="B7" s="63" t="s">
        <v>20</v>
      </c>
      <c r="C7" s="63" t="s">
        <v>21</v>
      </c>
      <c r="D7" s="63" t="s">
        <v>64</v>
      </c>
      <c r="E7" s="64">
        <v>240</v>
      </c>
      <c r="F7" s="64">
        <v>2429.0465753</v>
      </c>
      <c r="G7" s="66">
        <v>10.34</v>
      </c>
      <c r="H7" s="66">
        <v>14.25</v>
      </c>
    </row>
    <row r="8" spans="1:8" ht="14.25">
      <c r="A8" s="62"/>
      <c r="B8" s="63"/>
      <c r="C8" s="63"/>
      <c r="D8" s="63"/>
      <c r="E8" s="64"/>
      <c r="F8" s="64"/>
      <c r="G8" s="67"/>
      <c r="H8" s="64"/>
    </row>
    <row r="9" spans="1:8" ht="14.25">
      <c r="A9" s="62"/>
      <c r="B9" s="20" t="s">
        <v>11</v>
      </c>
      <c r="C9" s="63"/>
      <c r="D9" s="63"/>
      <c r="E9" s="63"/>
      <c r="F9" s="63"/>
      <c r="G9" s="63"/>
      <c r="H9" s="62"/>
    </row>
    <row r="10" spans="1:8" ht="14.25">
      <c r="A10" s="62">
        <v>2</v>
      </c>
      <c r="B10" s="63" t="s">
        <v>29</v>
      </c>
      <c r="C10" s="68" t="s">
        <v>95</v>
      </c>
      <c r="D10" s="63" t="s">
        <v>65</v>
      </c>
      <c r="E10" s="64">
        <v>260</v>
      </c>
      <c r="F10" s="64">
        <v>2600</v>
      </c>
      <c r="G10" s="66">
        <v>11.07</v>
      </c>
      <c r="H10" s="66">
        <v>10.8</v>
      </c>
    </row>
    <row r="11" spans="1:8" ht="14.25">
      <c r="A11" s="62">
        <f aca="true" t="shared" si="0" ref="A11:A16">A10+1</f>
        <v>3</v>
      </c>
      <c r="B11" s="63" t="s">
        <v>26</v>
      </c>
      <c r="C11" s="63" t="s">
        <v>27</v>
      </c>
      <c r="D11" s="63" t="s">
        <v>28</v>
      </c>
      <c r="E11" s="64">
        <v>120</v>
      </c>
      <c r="F11" s="64">
        <v>1200</v>
      </c>
      <c r="G11" s="66">
        <v>5.11</v>
      </c>
      <c r="H11" s="66">
        <v>8.25</v>
      </c>
    </row>
    <row r="12" spans="1:8" ht="14.25">
      <c r="A12" s="62">
        <f t="shared" si="0"/>
        <v>4</v>
      </c>
      <c r="B12" s="63" t="s">
        <v>29</v>
      </c>
      <c r="C12" s="63" t="s">
        <v>30</v>
      </c>
      <c r="D12" s="63" t="s">
        <v>66</v>
      </c>
      <c r="E12" s="64">
        <v>84</v>
      </c>
      <c r="F12" s="64">
        <v>629.1791614</v>
      </c>
      <c r="G12" s="66">
        <v>2.68</v>
      </c>
      <c r="H12" s="66">
        <v>10.8</v>
      </c>
    </row>
    <row r="13" spans="1:8" ht="14.25">
      <c r="A13" s="62">
        <f t="shared" si="0"/>
        <v>5</v>
      </c>
      <c r="B13" s="63" t="s">
        <v>26</v>
      </c>
      <c r="C13" s="63" t="s">
        <v>27</v>
      </c>
      <c r="D13" s="63" t="s">
        <v>33</v>
      </c>
      <c r="E13" s="64">
        <v>56</v>
      </c>
      <c r="F13" s="64">
        <v>560</v>
      </c>
      <c r="G13" s="66">
        <v>2.38</v>
      </c>
      <c r="H13" s="66">
        <v>8.25</v>
      </c>
    </row>
    <row r="14" spans="1:8" ht="14.25">
      <c r="A14" s="62">
        <f t="shared" si="0"/>
        <v>6</v>
      </c>
      <c r="B14" s="63" t="s">
        <v>60</v>
      </c>
      <c r="C14" s="63" t="s">
        <v>61</v>
      </c>
      <c r="D14" s="63" t="s">
        <v>62</v>
      </c>
      <c r="E14" s="64">
        <v>1300</v>
      </c>
      <c r="F14" s="64">
        <v>316.875</v>
      </c>
      <c r="G14" s="66">
        <v>1.35</v>
      </c>
      <c r="H14" s="66">
        <v>16</v>
      </c>
    </row>
    <row r="15" spans="1:8" ht="14.25">
      <c r="A15" s="62">
        <f t="shared" si="0"/>
        <v>7</v>
      </c>
      <c r="B15" s="63" t="s">
        <v>23</v>
      </c>
      <c r="C15" s="63" t="s">
        <v>24</v>
      </c>
      <c r="D15" s="63" t="s">
        <v>67</v>
      </c>
      <c r="E15" s="64">
        <v>20</v>
      </c>
      <c r="F15" s="64">
        <v>200</v>
      </c>
      <c r="G15" s="66">
        <v>0.85</v>
      </c>
      <c r="H15" s="66">
        <v>8.25</v>
      </c>
    </row>
    <row r="16" spans="1:8" ht="14.25">
      <c r="A16" s="62">
        <f t="shared" si="0"/>
        <v>8</v>
      </c>
      <c r="B16" s="63" t="s">
        <v>26</v>
      </c>
      <c r="C16" s="63" t="s">
        <v>27</v>
      </c>
      <c r="D16" s="63" t="s">
        <v>32</v>
      </c>
      <c r="E16" s="64">
        <v>16</v>
      </c>
      <c r="F16" s="64">
        <v>160</v>
      </c>
      <c r="G16" s="66">
        <v>0.68</v>
      </c>
      <c r="H16" s="66">
        <v>8.25</v>
      </c>
    </row>
    <row r="17" spans="1:8" ht="14.25">
      <c r="A17" s="62"/>
      <c r="B17" s="63"/>
      <c r="C17" s="63"/>
      <c r="D17" s="63"/>
      <c r="E17" s="64"/>
      <c r="F17" s="64"/>
      <c r="G17" s="66"/>
      <c r="H17" s="64"/>
    </row>
    <row r="18" spans="1:8" ht="14.25">
      <c r="A18" s="69"/>
      <c r="B18" s="51" t="s">
        <v>12</v>
      </c>
      <c r="C18" s="70"/>
      <c r="D18" s="70"/>
      <c r="E18" s="71"/>
      <c r="F18" s="71"/>
      <c r="G18" s="72"/>
      <c r="H18" s="71"/>
    </row>
    <row r="19" spans="1:8" ht="14.25">
      <c r="A19" s="69">
        <v>9</v>
      </c>
      <c r="B19" s="70" t="s">
        <v>40</v>
      </c>
      <c r="C19" s="70" t="s">
        <v>41</v>
      </c>
      <c r="D19" s="70" t="s">
        <v>42</v>
      </c>
      <c r="E19" s="71">
        <v>558</v>
      </c>
      <c r="F19" s="71">
        <v>2762.7288083</v>
      </c>
      <c r="G19" s="72">
        <v>11.76</v>
      </c>
      <c r="H19" s="72">
        <v>4.35</v>
      </c>
    </row>
    <row r="20" spans="1:8" ht="14.25">
      <c r="A20" s="69">
        <v>10</v>
      </c>
      <c r="B20" s="70" t="s">
        <v>51</v>
      </c>
      <c r="C20" s="70" t="s">
        <v>44</v>
      </c>
      <c r="D20" s="70" t="s">
        <v>52</v>
      </c>
      <c r="E20" s="71">
        <v>321</v>
      </c>
      <c r="F20" s="71">
        <v>1599.5093039</v>
      </c>
      <c r="G20" s="72">
        <v>6.81</v>
      </c>
      <c r="H20" s="72">
        <v>4.25</v>
      </c>
    </row>
    <row r="21" spans="1:8" ht="14.25">
      <c r="A21" s="69">
        <f>A20+1</f>
        <v>11</v>
      </c>
      <c r="B21" s="70" t="s">
        <v>53</v>
      </c>
      <c r="C21" s="70" t="s">
        <v>41</v>
      </c>
      <c r="D21" s="70" t="s">
        <v>54</v>
      </c>
      <c r="E21" s="71">
        <v>322</v>
      </c>
      <c r="F21" s="71">
        <v>1597.2067652</v>
      </c>
      <c r="G21" s="72">
        <v>6.8</v>
      </c>
      <c r="H21" s="72">
        <v>4.25</v>
      </c>
    </row>
    <row r="22" spans="1:8" ht="14.25">
      <c r="A22" s="69">
        <f aca="true" t="shared" si="1" ref="A22:A28">A21+1</f>
        <v>12</v>
      </c>
      <c r="B22" s="70" t="s">
        <v>43</v>
      </c>
      <c r="C22" s="70" t="s">
        <v>44</v>
      </c>
      <c r="D22" s="70" t="s">
        <v>45</v>
      </c>
      <c r="E22" s="71">
        <v>138</v>
      </c>
      <c r="F22" s="71">
        <v>676.5194416</v>
      </c>
      <c r="G22" s="72">
        <v>2.88</v>
      </c>
      <c r="H22" s="72">
        <v>4.7</v>
      </c>
    </row>
    <row r="23" spans="1:8" ht="14.25">
      <c r="A23" s="69">
        <f t="shared" si="1"/>
        <v>13</v>
      </c>
      <c r="B23" s="70" t="s">
        <v>46</v>
      </c>
      <c r="C23" s="70" t="s">
        <v>44</v>
      </c>
      <c r="D23" s="70" t="s">
        <v>47</v>
      </c>
      <c r="E23" s="71">
        <v>125</v>
      </c>
      <c r="F23" s="71">
        <v>612.6710379</v>
      </c>
      <c r="G23" s="72">
        <v>2.61</v>
      </c>
      <c r="H23" s="72">
        <v>4.75</v>
      </c>
    </row>
    <row r="24" spans="1:8" ht="14.25">
      <c r="A24" s="69">
        <f t="shared" si="1"/>
        <v>14</v>
      </c>
      <c r="B24" s="70" t="s">
        <v>40</v>
      </c>
      <c r="C24" s="70" t="s">
        <v>41</v>
      </c>
      <c r="D24" s="70" t="s">
        <v>50</v>
      </c>
      <c r="E24" s="71">
        <v>86</v>
      </c>
      <c r="F24" s="71">
        <v>425.9033306</v>
      </c>
      <c r="G24" s="72">
        <v>1.81</v>
      </c>
      <c r="H24" s="72">
        <v>4.5</v>
      </c>
    </row>
    <row r="25" spans="1:8" ht="14.25">
      <c r="A25" s="69">
        <f t="shared" si="1"/>
        <v>15</v>
      </c>
      <c r="B25" s="70" t="s">
        <v>51</v>
      </c>
      <c r="C25" s="70" t="s">
        <v>44</v>
      </c>
      <c r="D25" s="70" t="s">
        <v>55</v>
      </c>
      <c r="E25" s="71">
        <v>75</v>
      </c>
      <c r="F25" s="71">
        <v>374.7375083</v>
      </c>
      <c r="G25" s="72">
        <v>1.6</v>
      </c>
      <c r="H25" s="72">
        <v>4.35</v>
      </c>
    </row>
    <row r="26" spans="1:8" ht="14.25">
      <c r="A26" s="69">
        <f t="shared" si="1"/>
        <v>16</v>
      </c>
      <c r="B26" s="70" t="s">
        <v>37</v>
      </c>
      <c r="C26" s="70" t="s">
        <v>38</v>
      </c>
      <c r="D26" s="70" t="s">
        <v>39</v>
      </c>
      <c r="E26" s="71">
        <v>60</v>
      </c>
      <c r="F26" s="71">
        <v>296.7365867</v>
      </c>
      <c r="G26" s="72">
        <v>1.26</v>
      </c>
      <c r="H26" s="72">
        <v>4.9</v>
      </c>
    </row>
    <row r="27" spans="1:8" ht="14.25">
      <c r="A27" s="69">
        <f t="shared" si="1"/>
        <v>17</v>
      </c>
      <c r="B27" s="70" t="s">
        <v>56</v>
      </c>
      <c r="C27" s="70" t="s">
        <v>41</v>
      </c>
      <c r="D27" s="70" t="s">
        <v>57</v>
      </c>
      <c r="E27" s="71">
        <v>45</v>
      </c>
      <c r="F27" s="71">
        <v>224.4234878</v>
      </c>
      <c r="G27" s="72">
        <v>0.96</v>
      </c>
      <c r="H27" s="72">
        <v>4.15</v>
      </c>
    </row>
    <row r="28" spans="1:8" ht="14.25">
      <c r="A28" s="69">
        <f t="shared" si="1"/>
        <v>18</v>
      </c>
      <c r="B28" s="70" t="s">
        <v>46</v>
      </c>
      <c r="C28" s="70" t="s">
        <v>44</v>
      </c>
      <c r="D28" s="70" t="s">
        <v>58</v>
      </c>
      <c r="E28" s="71">
        <v>38</v>
      </c>
      <c r="F28" s="71">
        <v>189.9783305</v>
      </c>
      <c r="G28" s="72">
        <v>0.81</v>
      </c>
      <c r="H28" s="72">
        <v>4.25</v>
      </c>
    </row>
    <row r="29" spans="1:8" ht="14.25">
      <c r="A29" s="62"/>
      <c r="B29" s="63"/>
      <c r="C29" s="63"/>
      <c r="D29" s="63"/>
      <c r="E29" s="64"/>
      <c r="F29" s="64"/>
      <c r="G29" s="66"/>
      <c r="H29" s="64"/>
    </row>
    <row r="30" spans="1:8" ht="14.25">
      <c r="A30" s="35"/>
      <c r="B30" s="73" t="s">
        <v>14</v>
      </c>
      <c r="C30" s="37"/>
      <c r="D30" s="37"/>
      <c r="E30" s="38"/>
      <c r="F30" s="38">
        <v>16855.5153375</v>
      </c>
      <c r="G30" s="39">
        <v>71.76</v>
      </c>
      <c r="H30" s="38"/>
    </row>
    <row r="31" spans="1:8" ht="14.25">
      <c r="A31" s="14"/>
      <c r="B31" s="20" t="s">
        <v>15</v>
      </c>
      <c r="C31" s="15"/>
      <c r="D31" s="15"/>
      <c r="E31" s="16"/>
      <c r="F31" s="17"/>
      <c r="G31" s="18"/>
      <c r="H31" s="17"/>
    </row>
    <row r="32" spans="1:8" ht="14.25">
      <c r="A32" s="62"/>
      <c r="B32" s="63" t="s">
        <v>15</v>
      </c>
      <c r="C32" s="63"/>
      <c r="D32" s="63"/>
      <c r="E32" s="64"/>
      <c r="F32" s="64">
        <v>6581.4316288</v>
      </c>
      <c r="G32" s="66">
        <v>28.01</v>
      </c>
      <c r="H32" s="74">
        <v>0.0319</v>
      </c>
    </row>
    <row r="33" spans="1:8" ht="14.25">
      <c r="A33" s="35"/>
      <c r="B33" s="73" t="s">
        <v>14</v>
      </c>
      <c r="C33" s="37"/>
      <c r="D33" s="37"/>
      <c r="E33" s="44"/>
      <c r="F33" s="38">
        <v>6581.432</v>
      </c>
      <c r="G33" s="39">
        <v>28.01</v>
      </c>
      <c r="H33" s="38"/>
    </row>
    <row r="34" spans="1:8" ht="14.25">
      <c r="A34" s="75"/>
      <c r="B34" s="76" t="s">
        <v>16</v>
      </c>
      <c r="C34" s="77"/>
      <c r="D34" s="77"/>
      <c r="E34" s="78"/>
      <c r="F34" s="79"/>
      <c r="G34" s="80"/>
      <c r="H34" s="79"/>
    </row>
    <row r="35" spans="1:8" ht="14.25">
      <c r="A35" s="75"/>
      <c r="B35" s="76" t="s">
        <v>17</v>
      </c>
      <c r="C35" s="77"/>
      <c r="D35" s="77"/>
      <c r="E35" s="78"/>
      <c r="F35" s="64">
        <v>57.0711844999978</v>
      </c>
      <c r="G35" s="66">
        <v>0.229999999999996</v>
      </c>
      <c r="H35" s="64"/>
    </row>
    <row r="36" spans="1:8" ht="14.25">
      <c r="A36" s="35"/>
      <c r="B36" s="81" t="s">
        <v>14</v>
      </c>
      <c r="C36" s="37"/>
      <c r="D36" s="37"/>
      <c r="E36" s="44"/>
      <c r="F36" s="38">
        <v>57.0711844999978</v>
      </c>
      <c r="G36" s="39">
        <v>0.229999999999996</v>
      </c>
      <c r="H36" s="38"/>
    </row>
    <row r="37" spans="1:8" ht="14.25">
      <c r="A37" s="46"/>
      <c r="B37" s="48" t="s">
        <v>18</v>
      </c>
      <c r="C37" s="47"/>
      <c r="D37" s="47"/>
      <c r="E37" s="47"/>
      <c r="F37" s="33">
        <v>23494.018</v>
      </c>
      <c r="G37" s="34" t="s">
        <v>19</v>
      </c>
      <c r="H37" s="33"/>
    </row>
    <row r="39" spans="1:7" ht="28.5" customHeight="1">
      <c r="A39" s="58" t="s">
        <v>89</v>
      </c>
      <c r="B39" s="187" t="s">
        <v>90</v>
      </c>
      <c r="C39" s="187"/>
      <c r="D39" s="187"/>
      <c r="E39" s="187"/>
      <c r="F39" s="187"/>
      <c r="G39" s="188"/>
    </row>
    <row r="41" spans="1:5" ht="14.25">
      <c r="A41" t="s">
        <v>89</v>
      </c>
      <c r="B41" s="59" t="s">
        <v>91</v>
      </c>
      <c r="C41" s="59"/>
      <c r="D41" s="59"/>
      <c r="E41" s="59"/>
    </row>
    <row r="42" spans="2:5" ht="14.25">
      <c r="B42" s="60" t="s">
        <v>92</v>
      </c>
      <c r="C42" s="60"/>
      <c r="D42" s="60"/>
      <c r="E42" s="60"/>
    </row>
    <row r="43" spans="2:6" ht="28.5" customHeight="1">
      <c r="B43" s="189" t="s">
        <v>93</v>
      </c>
      <c r="C43" s="189"/>
      <c r="D43" s="189"/>
      <c r="E43" s="189"/>
      <c r="F43" s="189"/>
    </row>
  </sheetData>
  <sheetProtection/>
  <mergeCells count="4">
    <mergeCell ref="A2:H2"/>
    <mergeCell ref="A3:H3"/>
    <mergeCell ref="B39:G39"/>
    <mergeCell ref="B43:F43"/>
  </mergeCells>
  <conditionalFormatting sqref="C30:D30 C33:E36 F34 H34">
    <cfRule type="cellIs" priority="1" dxfId="26" operator="lessThan" stopIfTrue="1">
      <formula>0</formula>
    </cfRule>
  </conditionalFormatting>
  <conditionalFormatting sqref="G34">
    <cfRule type="cellIs" priority="2" dxfId="26" operator="lessThan" stopIfTrue="1">
      <formula>0</formula>
    </cfRule>
  </conditionalFormatting>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H40"/>
  <sheetViews>
    <sheetView zoomScalePageLayoutView="0" workbookViewId="0" topLeftCell="A1">
      <selection activeCell="A1" sqref="A1"/>
    </sheetView>
  </sheetViews>
  <sheetFormatPr defaultColWidth="9.140625" defaultRowHeight="15"/>
  <cols>
    <col min="1" max="1" width="7.28125" style="0" customWidth="1"/>
    <col min="2" max="2" width="43.57421875" style="0" customWidth="1"/>
    <col min="3" max="3" width="28.2812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4.25">
      <c r="A1" s="10"/>
      <c r="G1" s="61"/>
    </row>
    <row r="2" spans="1:8" ht="14.25" customHeight="1">
      <c r="A2" s="190" t="s">
        <v>86</v>
      </c>
      <c r="B2" s="190"/>
      <c r="C2" s="190"/>
      <c r="D2" s="190"/>
      <c r="E2" s="190"/>
      <c r="F2" s="190"/>
      <c r="G2" s="190"/>
      <c r="H2" s="190"/>
    </row>
    <row r="3" spans="1:8" ht="14.25">
      <c r="A3" s="191" t="s">
        <v>94</v>
      </c>
      <c r="B3" s="191"/>
      <c r="C3" s="191"/>
      <c r="D3" s="191"/>
      <c r="E3" s="191"/>
      <c r="F3" s="191"/>
      <c r="G3" s="191"/>
      <c r="H3" s="191"/>
    </row>
    <row r="4" spans="1:8" ht="26.25" customHeight="1">
      <c r="A4" s="40" t="s">
        <v>2</v>
      </c>
      <c r="B4" s="41" t="s">
        <v>3</v>
      </c>
      <c r="C4" s="41" t="s">
        <v>4</v>
      </c>
      <c r="D4" s="42" t="s">
        <v>5</v>
      </c>
      <c r="E4" s="42" t="s">
        <v>6</v>
      </c>
      <c r="F4" s="49" t="s">
        <v>7</v>
      </c>
      <c r="G4" s="43" t="s">
        <v>8</v>
      </c>
      <c r="H4" s="49" t="s">
        <v>9</v>
      </c>
    </row>
    <row r="5" spans="1:8" ht="14.25">
      <c r="A5" s="14"/>
      <c r="B5" s="15"/>
      <c r="C5" s="15"/>
      <c r="D5" s="15"/>
      <c r="E5" s="16"/>
      <c r="F5" s="17"/>
      <c r="G5" s="18"/>
      <c r="H5" s="17"/>
    </row>
    <row r="6" spans="1:8" ht="14.25">
      <c r="A6" s="62"/>
      <c r="B6" s="20" t="s">
        <v>10</v>
      </c>
      <c r="C6" s="63"/>
      <c r="D6" s="63"/>
      <c r="E6" s="64"/>
      <c r="F6" s="64"/>
      <c r="G6" s="65"/>
      <c r="H6" s="64"/>
    </row>
    <row r="7" spans="1:8" ht="14.25">
      <c r="A7" s="62">
        <v>1</v>
      </c>
      <c r="B7" s="63" t="s">
        <v>20</v>
      </c>
      <c r="C7" s="63" t="s">
        <v>21</v>
      </c>
      <c r="D7" s="63" t="s">
        <v>64</v>
      </c>
      <c r="E7" s="64">
        <v>260</v>
      </c>
      <c r="F7" s="64">
        <v>2631.4671233</v>
      </c>
      <c r="G7" s="66">
        <v>12.28</v>
      </c>
      <c r="H7" s="66">
        <v>14.25</v>
      </c>
    </row>
    <row r="8" spans="1:8" ht="14.25">
      <c r="A8" s="62"/>
      <c r="B8" s="63"/>
      <c r="C8" s="63"/>
      <c r="D8" s="63"/>
      <c r="E8" s="64"/>
      <c r="F8" s="64"/>
      <c r="G8" s="67"/>
      <c r="H8" s="64"/>
    </row>
    <row r="9" spans="1:8" ht="14.25">
      <c r="A9" s="62"/>
      <c r="B9" s="20" t="s">
        <v>11</v>
      </c>
      <c r="C9" s="63"/>
      <c r="D9" s="63"/>
      <c r="E9" s="63"/>
      <c r="F9" s="63"/>
      <c r="G9" s="63"/>
      <c r="H9" s="62"/>
    </row>
    <row r="10" spans="1:8" ht="14.25">
      <c r="A10" s="62">
        <v>2</v>
      </c>
      <c r="B10" s="63" t="s">
        <v>26</v>
      </c>
      <c r="C10" s="63" t="s">
        <v>27</v>
      </c>
      <c r="D10" s="63" t="s">
        <v>28</v>
      </c>
      <c r="E10" s="64">
        <v>558</v>
      </c>
      <c r="F10" s="64">
        <v>5580</v>
      </c>
      <c r="G10" s="66">
        <v>26.04</v>
      </c>
      <c r="H10" s="66">
        <v>8.25</v>
      </c>
    </row>
    <row r="11" spans="1:8" ht="14.25">
      <c r="A11" s="62">
        <f>A10+1</f>
        <v>3</v>
      </c>
      <c r="B11" s="63" t="s">
        <v>23</v>
      </c>
      <c r="C11" s="63" t="s">
        <v>24</v>
      </c>
      <c r="D11" s="63" t="s">
        <v>68</v>
      </c>
      <c r="E11" s="64">
        <v>280</v>
      </c>
      <c r="F11" s="64">
        <v>2800</v>
      </c>
      <c r="G11" s="66">
        <v>13.06</v>
      </c>
      <c r="H11" s="66">
        <v>8.25</v>
      </c>
    </row>
    <row r="12" spans="1:8" ht="14.25">
      <c r="A12" s="62">
        <f>A11+1</f>
        <v>4</v>
      </c>
      <c r="B12" s="63" t="s">
        <v>29</v>
      </c>
      <c r="C12" s="68" t="s">
        <v>95</v>
      </c>
      <c r="D12" s="63" t="s">
        <v>65</v>
      </c>
      <c r="E12" s="64">
        <v>105</v>
      </c>
      <c r="F12" s="64">
        <v>1050</v>
      </c>
      <c r="G12" s="66">
        <v>4.9</v>
      </c>
      <c r="H12" s="66">
        <v>10.8</v>
      </c>
    </row>
    <row r="13" spans="1:8" ht="14.25">
      <c r="A13" s="62">
        <f>A12+1</f>
        <v>5</v>
      </c>
      <c r="B13" s="63" t="s">
        <v>26</v>
      </c>
      <c r="C13" s="63" t="s">
        <v>27</v>
      </c>
      <c r="D13" s="63" t="s">
        <v>32</v>
      </c>
      <c r="E13" s="64">
        <v>8</v>
      </c>
      <c r="F13" s="64">
        <v>80</v>
      </c>
      <c r="G13" s="66">
        <v>0.37</v>
      </c>
      <c r="H13" s="66">
        <v>8.25</v>
      </c>
    </row>
    <row r="14" spans="1:8" ht="14.25">
      <c r="A14" s="62"/>
      <c r="B14" s="63"/>
      <c r="C14" s="63"/>
      <c r="D14" s="63"/>
      <c r="E14" s="64"/>
      <c r="F14" s="64"/>
      <c r="G14" s="66"/>
      <c r="H14" s="64"/>
    </row>
    <row r="15" spans="1:8" ht="14.25">
      <c r="A15" s="69"/>
      <c r="B15" s="51" t="s">
        <v>12</v>
      </c>
      <c r="C15" s="70"/>
      <c r="D15" s="70"/>
      <c r="E15" s="71"/>
      <c r="F15" s="71"/>
      <c r="G15" s="72"/>
      <c r="H15" s="71"/>
    </row>
    <row r="16" spans="1:8" ht="14.25">
      <c r="A16" s="69">
        <v>6</v>
      </c>
      <c r="B16" s="70" t="s">
        <v>51</v>
      </c>
      <c r="C16" s="70" t="s">
        <v>44</v>
      </c>
      <c r="D16" s="70" t="s">
        <v>52</v>
      </c>
      <c r="E16" s="71">
        <v>267</v>
      </c>
      <c r="F16" s="71">
        <v>1330.4329724</v>
      </c>
      <c r="G16" s="72">
        <v>6.21</v>
      </c>
      <c r="H16" s="72">
        <v>4.25</v>
      </c>
    </row>
    <row r="17" spans="1:8" ht="14.25">
      <c r="A17" s="69">
        <f>A16+1</f>
        <v>7</v>
      </c>
      <c r="B17" s="70" t="s">
        <v>53</v>
      </c>
      <c r="C17" s="70" t="s">
        <v>41</v>
      </c>
      <c r="D17" s="70" t="s">
        <v>54</v>
      </c>
      <c r="E17" s="71">
        <v>266</v>
      </c>
      <c r="F17" s="71">
        <v>1319.4316756</v>
      </c>
      <c r="G17" s="72">
        <v>6.16</v>
      </c>
      <c r="H17" s="72">
        <v>4.25</v>
      </c>
    </row>
    <row r="18" spans="1:8" ht="14.25">
      <c r="A18" s="69">
        <f aca="true" t="shared" si="0" ref="A18:A25">A17+1</f>
        <v>8</v>
      </c>
      <c r="B18" s="70" t="s">
        <v>40</v>
      </c>
      <c r="C18" s="70" t="s">
        <v>41</v>
      </c>
      <c r="D18" s="70" t="s">
        <v>50</v>
      </c>
      <c r="E18" s="71">
        <v>162</v>
      </c>
      <c r="F18" s="71">
        <v>802.2830181</v>
      </c>
      <c r="G18" s="72">
        <v>3.74</v>
      </c>
      <c r="H18" s="72">
        <v>4.5</v>
      </c>
    </row>
    <row r="19" spans="1:8" ht="14.25">
      <c r="A19" s="69">
        <f t="shared" si="0"/>
        <v>9</v>
      </c>
      <c r="B19" s="70" t="s">
        <v>43</v>
      </c>
      <c r="C19" s="70" t="s">
        <v>44</v>
      </c>
      <c r="D19" s="70" t="s">
        <v>45</v>
      </c>
      <c r="E19" s="71">
        <v>152</v>
      </c>
      <c r="F19" s="71">
        <v>745.1518488</v>
      </c>
      <c r="G19" s="72">
        <v>3.48</v>
      </c>
      <c r="H19" s="72">
        <v>4.7</v>
      </c>
    </row>
    <row r="20" spans="1:8" ht="14.25">
      <c r="A20" s="69">
        <f t="shared" si="0"/>
        <v>10</v>
      </c>
      <c r="B20" s="70" t="s">
        <v>46</v>
      </c>
      <c r="C20" s="70" t="s">
        <v>44</v>
      </c>
      <c r="D20" s="70" t="s">
        <v>47</v>
      </c>
      <c r="E20" s="71">
        <v>138</v>
      </c>
      <c r="F20" s="71">
        <v>676.3888259</v>
      </c>
      <c r="G20" s="72">
        <v>3.16</v>
      </c>
      <c r="H20" s="72">
        <v>4.75</v>
      </c>
    </row>
    <row r="21" spans="1:8" ht="14.25">
      <c r="A21" s="69">
        <f t="shared" si="0"/>
        <v>11</v>
      </c>
      <c r="B21" s="70" t="s">
        <v>40</v>
      </c>
      <c r="C21" s="70" t="s">
        <v>41</v>
      </c>
      <c r="D21" s="70" t="s">
        <v>42</v>
      </c>
      <c r="E21" s="71">
        <v>112</v>
      </c>
      <c r="F21" s="71">
        <v>554.5262124</v>
      </c>
      <c r="G21" s="72">
        <v>2.59</v>
      </c>
      <c r="H21" s="72">
        <v>4.35</v>
      </c>
    </row>
    <row r="22" spans="1:8" ht="14.25">
      <c r="A22" s="69">
        <f t="shared" si="0"/>
        <v>12</v>
      </c>
      <c r="B22" s="70" t="s">
        <v>37</v>
      </c>
      <c r="C22" s="70" t="s">
        <v>38</v>
      </c>
      <c r="D22" s="70" t="s">
        <v>39</v>
      </c>
      <c r="E22" s="71">
        <v>80</v>
      </c>
      <c r="F22" s="71">
        <v>395.6487823</v>
      </c>
      <c r="G22" s="72">
        <v>1.85</v>
      </c>
      <c r="H22" s="72">
        <v>4.9</v>
      </c>
    </row>
    <row r="23" spans="1:8" ht="14.25">
      <c r="A23" s="69">
        <f t="shared" si="0"/>
        <v>13</v>
      </c>
      <c r="B23" s="70" t="s">
        <v>56</v>
      </c>
      <c r="C23" s="70" t="s">
        <v>41</v>
      </c>
      <c r="D23" s="70" t="s">
        <v>57</v>
      </c>
      <c r="E23" s="71">
        <v>71</v>
      </c>
      <c r="F23" s="71">
        <v>354.0903919</v>
      </c>
      <c r="G23" s="72">
        <v>1.65</v>
      </c>
      <c r="H23" s="72">
        <v>4.15</v>
      </c>
    </row>
    <row r="24" spans="1:8" ht="14.25">
      <c r="A24" s="69">
        <f t="shared" si="0"/>
        <v>14</v>
      </c>
      <c r="B24" s="70" t="s">
        <v>46</v>
      </c>
      <c r="C24" s="70" t="s">
        <v>44</v>
      </c>
      <c r="D24" s="70" t="s">
        <v>58</v>
      </c>
      <c r="E24" s="71">
        <v>43</v>
      </c>
      <c r="F24" s="71">
        <v>214.9754793</v>
      </c>
      <c r="G24" s="72">
        <v>1</v>
      </c>
      <c r="H24" s="72">
        <v>4.25</v>
      </c>
    </row>
    <row r="25" spans="1:8" ht="14.25">
      <c r="A25" s="69">
        <f t="shared" si="0"/>
        <v>15</v>
      </c>
      <c r="B25" s="70" t="s">
        <v>51</v>
      </c>
      <c r="C25" s="70" t="s">
        <v>44</v>
      </c>
      <c r="D25" s="70" t="s">
        <v>55</v>
      </c>
      <c r="E25" s="71">
        <v>40</v>
      </c>
      <c r="F25" s="71">
        <v>199.8600044</v>
      </c>
      <c r="G25" s="72">
        <v>0.93</v>
      </c>
      <c r="H25" s="72">
        <v>4.35</v>
      </c>
    </row>
    <row r="26" spans="1:8" ht="14.25">
      <c r="A26" s="62"/>
      <c r="B26" s="63"/>
      <c r="C26" s="63"/>
      <c r="D26" s="63"/>
      <c r="E26" s="64"/>
      <c r="F26" s="64"/>
      <c r="G26" s="66"/>
      <c r="H26" s="64"/>
    </row>
    <row r="27" spans="1:8" ht="14.25">
      <c r="A27" s="35"/>
      <c r="B27" s="73" t="s">
        <v>14</v>
      </c>
      <c r="C27" s="37"/>
      <c r="D27" s="37"/>
      <c r="E27" s="38"/>
      <c r="F27" s="38">
        <v>18734.2563344</v>
      </c>
      <c r="G27" s="39">
        <v>87.42</v>
      </c>
      <c r="H27" s="38"/>
    </row>
    <row r="28" spans="1:8" ht="14.25">
      <c r="A28" s="14"/>
      <c r="B28" s="20" t="s">
        <v>15</v>
      </c>
      <c r="C28" s="15"/>
      <c r="D28" s="15"/>
      <c r="E28" s="16"/>
      <c r="F28" s="17"/>
      <c r="G28" s="18"/>
      <c r="H28" s="17"/>
    </row>
    <row r="29" spans="1:8" ht="14.25">
      <c r="A29" s="62"/>
      <c r="B29" s="63" t="s">
        <v>15</v>
      </c>
      <c r="C29" s="63"/>
      <c r="D29" s="63"/>
      <c r="E29" s="64"/>
      <c r="F29" s="64">
        <v>2691.05245</v>
      </c>
      <c r="G29" s="66">
        <v>12.56</v>
      </c>
      <c r="H29" s="74">
        <v>0.0319</v>
      </c>
    </row>
    <row r="30" spans="1:8" ht="14.25">
      <c r="A30" s="35"/>
      <c r="B30" s="73" t="s">
        <v>14</v>
      </c>
      <c r="C30" s="37"/>
      <c r="D30" s="37"/>
      <c r="E30" s="44"/>
      <c r="F30" s="38">
        <v>2691.052</v>
      </c>
      <c r="G30" s="39">
        <v>12.56</v>
      </c>
      <c r="H30" s="38"/>
    </row>
    <row r="31" spans="1:8" ht="14.25">
      <c r="A31" s="75"/>
      <c r="B31" s="76" t="s">
        <v>16</v>
      </c>
      <c r="C31" s="77"/>
      <c r="D31" s="77"/>
      <c r="E31" s="78"/>
      <c r="F31" s="79"/>
      <c r="G31" s="80"/>
      <c r="H31" s="79"/>
    </row>
    <row r="32" spans="1:8" ht="14.25">
      <c r="A32" s="75"/>
      <c r="B32" s="76" t="s">
        <v>17</v>
      </c>
      <c r="C32" s="77"/>
      <c r="D32" s="77"/>
      <c r="E32" s="78"/>
      <c r="F32" s="64">
        <v>6.219124899997951</v>
      </c>
      <c r="G32" s="66">
        <v>0.019999999999997797</v>
      </c>
      <c r="H32" s="64"/>
    </row>
    <row r="33" spans="1:8" ht="14.25">
      <c r="A33" s="35"/>
      <c r="B33" s="81" t="s">
        <v>14</v>
      </c>
      <c r="C33" s="37"/>
      <c r="D33" s="37"/>
      <c r="E33" s="44"/>
      <c r="F33" s="38">
        <v>6.219124899997951</v>
      </c>
      <c r="G33" s="39">
        <v>0.019999999999997797</v>
      </c>
      <c r="H33" s="38"/>
    </row>
    <row r="34" spans="1:8" ht="14.25">
      <c r="A34" s="46"/>
      <c r="B34" s="48" t="s">
        <v>18</v>
      </c>
      <c r="C34" s="47"/>
      <c r="D34" s="47"/>
      <c r="E34" s="47"/>
      <c r="F34" s="33">
        <v>21431.528</v>
      </c>
      <c r="G34" s="34" t="s">
        <v>19</v>
      </c>
      <c r="H34" s="33"/>
    </row>
    <row r="36" spans="1:7" ht="29.25" customHeight="1">
      <c r="A36" s="58" t="s">
        <v>89</v>
      </c>
      <c r="B36" s="187" t="s">
        <v>90</v>
      </c>
      <c r="C36" s="187"/>
      <c r="D36" s="187"/>
      <c r="E36" s="187"/>
      <c r="F36" s="187"/>
      <c r="G36" s="188"/>
    </row>
    <row r="38" spans="1:5" ht="14.25">
      <c r="A38" t="s">
        <v>89</v>
      </c>
      <c r="B38" s="59" t="s">
        <v>91</v>
      </c>
      <c r="C38" s="59"/>
      <c r="D38" s="59"/>
      <c r="E38" s="59"/>
    </row>
    <row r="39" spans="2:5" ht="14.25">
      <c r="B39" s="60" t="s">
        <v>92</v>
      </c>
      <c r="C39" s="60"/>
      <c r="D39" s="60"/>
      <c r="E39" s="60"/>
    </row>
    <row r="40" spans="2:6" ht="29.25" customHeight="1">
      <c r="B40" s="189" t="s">
        <v>93</v>
      </c>
      <c r="C40" s="189"/>
      <c r="D40" s="189"/>
      <c r="E40" s="189"/>
      <c r="F40" s="189"/>
    </row>
  </sheetData>
  <sheetProtection/>
  <mergeCells count="4">
    <mergeCell ref="A2:H2"/>
    <mergeCell ref="A3:H3"/>
    <mergeCell ref="B36:G36"/>
    <mergeCell ref="B40:F40"/>
  </mergeCells>
  <conditionalFormatting sqref="C27:D27 C30:E33 F31 H31">
    <cfRule type="cellIs" priority="1" dxfId="26" operator="lessThan" stopIfTrue="1">
      <formula>0</formula>
    </cfRule>
  </conditionalFormatting>
  <conditionalFormatting sqref="G31">
    <cfRule type="cellIs" priority="2" dxfId="26" operator="lessThan" stopIfTrue="1">
      <formula>0</formula>
    </cfRule>
  </conditionalFormatting>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H38"/>
  <sheetViews>
    <sheetView zoomScalePageLayoutView="0" workbookViewId="0" topLeftCell="A1">
      <selection activeCell="A1" sqref="A1"/>
    </sheetView>
  </sheetViews>
  <sheetFormatPr defaultColWidth="9.140625" defaultRowHeight="15"/>
  <cols>
    <col min="1" max="1" width="7.28125" style="0" customWidth="1"/>
    <col min="2" max="2" width="46.140625" style="0" customWidth="1"/>
    <col min="3" max="3" width="23.574218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4.25">
      <c r="A1" s="10"/>
      <c r="G1" s="61"/>
    </row>
    <row r="2" spans="1:8" ht="14.25" customHeight="1">
      <c r="A2" s="190" t="s">
        <v>85</v>
      </c>
      <c r="B2" s="190"/>
      <c r="C2" s="190"/>
      <c r="D2" s="190"/>
      <c r="E2" s="190"/>
      <c r="F2" s="190"/>
      <c r="G2" s="190"/>
      <c r="H2" s="190"/>
    </row>
    <row r="3" spans="1:8" ht="14.25">
      <c r="A3" s="191" t="s">
        <v>94</v>
      </c>
      <c r="B3" s="191"/>
      <c r="C3" s="191"/>
      <c r="D3" s="191"/>
      <c r="E3" s="191"/>
      <c r="F3" s="191"/>
      <c r="G3" s="191"/>
      <c r="H3" s="191"/>
    </row>
    <row r="4" spans="1:8" ht="26.25" customHeight="1">
      <c r="A4" s="40" t="s">
        <v>2</v>
      </c>
      <c r="B4" s="41" t="s">
        <v>3</v>
      </c>
      <c r="C4" s="41" t="s">
        <v>4</v>
      </c>
      <c r="D4" s="42" t="s">
        <v>5</v>
      </c>
      <c r="E4" s="42" t="s">
        <v>6</v>
      </c>
      <c r="F4" s="49" t="s">
        <v>7</v>
      </c>
      <c r="G4" s="43" t="s">
        <v>8</v>
      </c>
      <c r="H4" s="49" t="s">
        <v>9</v>
      </c>
    </row>
    <row r="5" spans="1:8" ht="14.25">
      <c r="A5" s="14"/>
      <c r="B5" s="15"/>
      <c r="C5" s="15"/>
      <c r="D5" s="15"/>
      <c r="E5" s="16"/>
      <c r="F5" s="17"/>
      <c r="G5" s="18"/>
      <c r="H5" s="17"/>
    </row>
    <row r="6" spans="1:8" ht="14.25">
      <c r="A6" s="62"/>
      <c r="B6" s="20" t="s">
        <v>11</v>
      </c>
      <c r="C6" s="63"/>
      <c r="D6" s="63"/>
      <c r="E6" s="63"/>
      <c r="F6" s="63"/>
      <c r="G6" s="63"/>
      <c r="H6" s="62"/>
    </row>
    <row r="7" spans="1:8" ht="14.25">
      <c r="A7" s="62">
        <v>1</v>
      </c>
      <c r="B7" s="63" t="s">
        <v>26</v>
      </c>
      <c r="C7" s="63" t="s">
        <v>27</v>
      </c>
      <c r="D7" s="63" t="s">
        <v>63</v>
      </c>
      <c r="E7" s="64">
        <v>123</v>
      </c>
      <c r="F7" s="64">
        <v>525.8015251</v>
      </c>
      <c r="G7" s="66">
        <v>3.27</v>
      </c>
      <c r="H7" s="66">
        <v>8.25</v>
      </c>
    </row>
    <row r="8" spans="1:8" ht="14.25">
      <c r="A8" s="62">
        <f>A7+1</f>
        <v>2</v>
      </c>
      <c r="B8" s="63" t="s">
        <v>26</v>
      </c>
      <c r="C8" s="63" t="s">
        <v>27</v>
      </c>
      <c r="D8" s="63" t="s">
        <v>33</v>
      </c>
      <c r="E8" s="64">
        <v>43</v>
      </c>
      <c r="F8" s="64">
        <v>430</v>
      </c>
      <c r="G8" s="66">
        <v>2.68</v>
      </c>
      <c r="H8" s="66">
        <v>8.25</v>
      </c>
    </row>
    <row r="9" spans="1:8" ht="14.25">
      <c r="A9" s="62">
        <f>A8+1</f>
        <v>3</v>
      </c>
      <c r="B9" s="63" t="s">
        <v>26</v>
      </c>
      <c r="C9" s="63" t="s">
        <v>27</v>
      </c>
      <c r="D9" s="63" t="s">
        <v>32</v>
      </c>
      <c r="E9" s="64">
        <v>8</v>
      </c>
      <c r="F9" s="64">
        <v>80</v>
      </c>
      <c r="G9" s="66">
        <v>0.5</v>
      </c>
      <c r="H9" s="66">
        <v>8.25</v>
      </c>
    </row>
    <row r="10" spans="1:8" ht="14.25">
      <c r="A10" s="62">
        <f>A9+1</f>
        <v>4</v>
      </c>
      <c r="B10" s="63" t="s">
        <v>26</v>
      </c>
      <c r="C10" s="63" t="s">
        <v>27</v>
      </c>
      <c r="D10" s="63" t="s">
        <v>28</v>
      </c>
      <c r="E10" s="64">
        <v>4</v>
      </c>
      <c r="F10" s="64">
        <v>40</v>
      </c>
      <c r="G10" s="66">
        <v>0.25</v>
      </c>
      <c r="H10" s="66">
        <v>8.25</v>
      </c>
    </row>
    <row r="11" spans="1:8" ht="14.25">
      <c r="A11" s="62">
        <f>A10+1</f>
        <v>5</v>
      </c>
      <c r="B11" s="63" t="s">
        <v>60</v>
      </c>
      <c r="C11" s="63" t="s">
        <v>61</v>
      </c>
      <c r="D11" s="63" t="s">
        <v>62</v>
      </c>
      <c r="E11" s="64">
        <v>100</v>
      </c>
      <c r="F11" s="64">
        <v>24.375</v>
      </c>
      <c r="G11" s="66">
        <v>0.15</v>
      </c>
      <c r="H11" s="66">
        <v>16</v>
      </c>
    </row>
    <row r="12" spans="1:8" ht="14.25">
      <c r="A12" s="62"/>
      <c r="B12" s="63"/>
      <c r="C12" s="63"/>
      <c r="D12" s="63"/>
      <c r="E12" s="64"/>
      <c r="F12" s="64"/>
      <c r="G12" s="66"/>
      <c r="H12" s="64"/>
    </row>
    <row r="13" spans="1:8" ht="14.25">
      <c r="A13" s="69"/>
      <c r="B13" s="51" t="s">
        <v>12</v>
      </c>
      <c r="C13" s="70"/>
      <c r="D13" s="70"/>
      <c r="E13" s="71"/>
      <c r="F13" s="71"/>
      <c r="G13" s="72"/>
      <c r="H13" s="71"/>
    </row>
    <row r="14" spans="1:8" ht="14.25">
      <c r="A14" s="69">
        <v>6</v>
      </c>
      <c r="B14" s="70" t="s">
        <v>46</v>
      </c>
      <c r="C14" s="70" t="s">
        <v>44</v>
      </c>
      <c r="D14" s="70" t="s">
        <v>58</v>
      </c>
      <c r="E14" s="71">
        <v>420</v>
      </c>
      <c r="F14" s="71">
        <v>2099.760495</v>
      </c>
      <c r="G14" s="72">
        <v>13.07</v>
      </c>
      <c r="H14" s="72">
        <v>4.25</v>
      </c>
    </row>
    <row r="15" spans="1:8" ht="14.25">
      <c r="A15" s="69">
        <f>A14+1</f>
        <v>7</v>
      </c>
      <c r="B15" s="70" t="s">
        <v>51</v>
      </c>
      <c r="C15" s="70" t="s">
        <v>44</v>
      </c>
      <c r="D15" s="70" t="s">
        <v>55</v>
      </c>
      <c r="E15" s="71">
        <v>389</v>
      </c>
      <c r="F15" s="71">
        <v>1943.638543</v>
      </c>
      <c r="G15" s="72">
        <v>12.1</v>
      </c>
      <c r="H15" s="72">
        <v>4.35</v>
      </c>
    </row>
    <row r="16" spans="1:8" ht="14.25">
      <c r="A16" s="69">
        <f aca="true" t="shared" si="0" ref="A16:A23">A15+1</f>
        <v>8</v>
      </c>
      <c r="B16" s="70" t="s">
        <v>40</v>
      </c>
      <c r="C16" s="70" t="s">
        <v>41</v>
      </c>
      <c r="D16" s="70" t="s">
        <v>42</v>
      </c>
      <c r="E16" s="71">
        <v>308</v>
      </c>
      <c r="F16" s="71">
        <v>1524.9470841</v>
      </c>
      <c r="G16" s="72">
        <v>9.49</v>
      </c>
      <c r="H16" s="72">
        <v>4.35</v>
      </c>
    </row>
    <row r="17" spans="1:8" ht="14.25">
      <c r="A17" s="69">
        <f t="shared" si="0"/>
        <v>9</v>
      </c>
      <c r="B17" s="70" t="s">
        <v>37</v>
      </c>
      <c r="C17" s="70" t="s">
        <v>38</v>
      </c>
      <c r="D17" s="70" t="s">
        <v>39</v>
      </c>
      <c r="E17" s="71">
        <v>178</v>
      </c>
      <c r="F17" s="71">
        <v>880.3185407</v>
      </c>
      <c r="G17" s="72">
        <v>5.48</v>
      </c>
      <c r="H17" s="72">
        <v>4.9</v>
      </c>
    </row>
    <row r="18" spans="1:8" ht="14.25">
      <c r="A18" s="69">
        <f t="shared" si="0"/>
        <v>10</v>
      </c>
      <c r="B18" s="70" t="s">
        <v>40</v>
      </c>
      <c r="C18" s="70" t="s">
        <v>41</v>
      </c>
      <c r="D18" s="70" t="s">
        <v>50</v>
      </c>
      <c r="E18" s="71">
        <v>164</v>
      </c>
      <c r="F18" s="71">
        <v>812.1877467</v>
      </c>
      <c r="G18" s="72">
        <v>5.06</v>
      </c>
      <c r="H18" s="72">
        <v>4.5</v>
      </c>
    </row>
    <row r="19" spans="1:8" ht="14.25">
      <c r="A19" s="69">
        <f t="shared" si="0"/>
        <v>11</v>
      </c>
      <c r="B19" s="70" t="s">
        <v>43</v>
      </c>
      <c r="C19" s="70" t="s">
        <v>44</v>
      </c>
      <c r="D19" s="70" t="s">
        <v>45</v>
      </c>
      <c r="E19" s="71">
        <v>144</v>
      </c>
      <c r="F19" s="71">
        <v>705.9333304</v>
      </c>
      <c r="G19" s="72">
        <v>4.4</v>
      </c>
      <c r="H19" s="72">
        <v>4.7</v>
      </c>
    </row>
    <row r="20" spans="1:8" ht="14.25">
      <c r="A20" s="69">
        <f t="shared" si="0"/>
        <v>12</v>
      </c>
      <c r="B20" s="70" t="s">
        <v>46</v>
      </c>
      <c r="C20" s="70" t="s">
        <v>44</v>
      </c>
      <c r="D20" s="70" t="s">
        <v>47</v>
      </c>
      <c r="E20" s="71">
        <v>131</v>
      </c>
      <c r="F20" s="71">
        <v>642.0792478</v>
      </c>
      <c r="G20" s="72">
        <v>4</v>
      </c>
      <c r="H20" s="72">
        <v>4.75</v>
      </c>
    </row>
    <row r="21" spans="1:8" ht="14.25">
      <c r="A21" s="69">
        <f t="shared" si="0"/>
        <v>13</v>
      </c>
      <c r="B21" s="70" t="s">
        <v>56</v>
      </c>
      <c r="C21" s="70" t="s">
        <v>41</v>
      </c>
      <c r="D21" s="70" t="s">
        <v>57</v>
      </c>
      <c r="E21" s="71">
        <v>114</v>
      </c>
      <c r="F21" s="71">
        <v>568.5395025</v>
      </c>
      <c r="G21" s="72">
        <v>3.54</v>
      </c>
      <c r="H21" s="72">
        <v>4.15</v>
      </c>
    </row>
    <row r="22" spans="1:8" ht="14.25">
      <c r="A22" s="69">
        <f t="shared" si="0"/>
        <v>14</v>
      </c>
      <c r="B22" s="70" t="s">
        <v>51</v>
      </c>
      <c r="C22" s="70" t="s">
        <v>44</v>
      </c>
      <c r="D22" s="70" t="s">
        <v>52</v>
      </c>
      <c r="E22" s="71">
        <v>55</v>
      </c>
      <c r="F22" s="71">
        <v>274.0592265</v>
      </c>
      <c r="G22" s="72">
        <v>1.71</v>
      </c>
      <c r="H22" s="72">
        <v>4.25</v>
      </c>
    </row>
    <row r="23" spans="1:8" ht="14.25">
      <c r="A23" s="69">
        <f t="shared" si="0"/>
        <v>15</v>
      </c>
      <c r="B23" s="70" t="s">
        <v>53</v>
      </c>
      <c r="C23" s="70" t="s">
        <v>41</v>
      </c>
      <c r="D23" s="70" t="s">
        <v>54</v>
      </c>
      <c r="E23" s="71">
        <v>54</v>
      </c>
      <c r="F23" s="71">
        <v>267.8545507</v>
      </c>
      <c r="G23" s="72">
        <v>1.67</v>
      </c>
      <c r="H23" s="72">
        <v>4.25</v>
      </c>
    </row>
    <row r="24" spans="1:8" ht="14.25">
      <c r="A24" s="62"/>
      <c r="B24" s="63"/>
      <c r="C24" s="63"/>
      <c r="D24" s="63"/>
      <c r="E24" s="64"/>
      <c r="F24" s="64"/>
      <c r="G24" s="66"/>
      <c r="H24" s="64"/>
    </row>
    <row r="25" spans="1:8" ht="14.25">
      <c r="A25" s="35"/>
      <c r="B25" s="73" t="s">
        <v>14</v>
      </c>
      <c r="C25" s="37"/>
      <c r="D25" s="37"/>
      <c r="E25" s="38"/>
      <c r="F25" s="38">
        <v>10819.4947925</v>
      </c>
      <c r="G25" s="39">
        <v>67.37</v>
      </c>
      <c r="H25" s="38"/>
    </row>
    <row r="26" spans="1:8" ht="14.25">
      <c r="A26" s="14"/>
      <c r="B26" s="20" t="s">
        <v>15</v>
      </c>
      <c r="C26" s="15"/>
      <c r="D26" s="15"/>
      <c r="E26" s="16"/>
      <c r="F26" s="17"/>
      <c r="G26" s="18"/>
      <c r="H26" s="17"/>
    </row>
    <row r="27" spans="1:8" ht="14.25">
      <c r="A27" s="62"/>
      <c r="B27" s="63" t="s">
        <v>15</v>
      </c>
      <c r="C27" s="63"/>
      <c r="D27" s="63"/>
      <c r="E27" s="64"/>
      <c r="F27" s="64">
        <v>5230.6522847</v>
      </c>
      <c r="G27" s="66">
        <v>32.57</v>
      </c>
      <c r="H27" s="74">
        <v>0.0319</v>
      </c>
    </row>
    <row r="28" spans="1:8" ht="14.25">
      <c r="A28" s="35"/>
      <c r="B28" s="73" t="s">
        <v>14</v>
      </c>
      <c r="C28" s="37"/>
      <c r="D28" s="37"/>
      <c r="E28" s="44"/>
      <c r="F28" s="38">
        <v>5230.652</v>
      </c>
      <c r="G28" s="39">
        <v>32.57</v>
      </c>
      <c r="H28" s="38"/>
    </row>
    <row r="29" spans="1:8" ht="14.25">
      <c r="A29" s="75"/>
      <c r="B29" s="76" t="s">
        <v>16</v>
      </c>
      <c r="C29" s="77"/>
      <c r="D29" s="77"/>
      <c r="E29" s="78"/>
      <c r="F29" s="79"/>
      <c r="G29" s="80"/>
      <c r="H29" s="79"/>
    </row>
    <row r="30" spans="1:8" ht="14.25">
      <c r="A30" s="75"/>
      <c r="B30" s="76" t="s">
        <v>17</v>
      </c>
      <c r="C30" s="77"/>
      <c r="D30" s="77"/>
      <c r="E30" s="78"/>
      <c r="F30" s="64">
        <v>11.5162956999998</v>
      </c>
      <c r="G30" s="66">
        <v>0.0599999999999995</v>
      </c>
      <c r="H30" s="64"/>
    </row>
    <row r="31" spans="1:8" ht="14.25">
      <c r="A31" s="35"/>
      <c r="B31" s="81" t="s">
        <v>14</v>
      </c>
      <c r="C31" s="37"/>
      <c r="D31" s="37"/>
      <c r="E31" s="44"/>
      <c r="F31" s="38">
        <v>11.5162956999998</v>
      </c>
      <c r="G31" s="39">
        <v>0.0599999999999995</v>
      </c>
      <c r="H31" s="38"/>
    </row>
    <row r="32" spans="1:8" ht="14.25">
      <c r="A32" s="46"/>
      <c r="B32" s="48" t="s">
        <v>18</v>
      </c>
      <c r="C32" s="47"/>
      <c r="D32" s="47"/>
      <c r="E32" s="47"/>
      <c r="F32" s="33">
        <v>16061.663</v>
      </c>
      <c r="G32" s="34" t="s">
        <v>19</v>
      </c>
      <c r="H32" s="33"/>
    </row>
    <row r="34" spans="1:7" ht="27.75" customHeight="1">
      <c r="A34" s="58" t="s">
        <v>89</v>
      </c>
      <c r="B34" s="187" t="s">
        <v>90</v>
      </c>
      <c r="C34" s="187"/>
      <c r="D34" s="187"/>
      <c r="E34" s="187"/>
      <c r="F34" s="187"/>
      <c r="G34" s="188"/>
    </row>
    <row r="36" spans="1:5" ht="14.25">
      <c r="A36" t="s">
        <v>89</v>
      </c>
      <c r="B36" s="59" t="s">
        <v>91</v>
      </c>
      <c r="C36" s="59"/>
      <c r="D36" s="59"/>
      <c r="E36" s="59"/>
    </row>
    <row r="37" spans="2:5" ht="14.25">
      <c r="B37" s="60" t="s">
        <v>92</v>
      </c>
      <c r="C37" s="60"/>
      <c r="D37" s="60"/>
      <c r="E37" s="60"/>
    </row>
    <row r="38" spans="2:6" ht="28.5" customHeight="1">
      <c r="B38" s="189" t="s">
        <v>93</v>
      </c>
      <c r="C38" s="189"/>
      <c r="D38" s="189"/>
      <c r="E38" s="189"/>
      <c r="F38" s="189"/>
    </row>
  </sheetData>
  <sheetProtection/>
  <mergeCells count="4">
    <mergeCell ref="A2:H2"/>
    <mergeCell ref="A3:H3"/>
    <mergeCell ref="B34:G34"/>
    <mergeCell ref="B38:F38"/>
  </mergeCells>
  <conditionalFormatting sqref="C25:D25 C28:E31 F29 H29">
    <cfRule type="cellIs" priority="1" dxfId="26" operator="lessThan" stopIfTrue="1">
      <formula>0</formula>
    </cfRule>
  </conditionalFormatting>
  <conditionalFormatting sqref="G29">
    <cfRule type="cellIs" priority="2" dxfId="26" operator="lessThan" stopIfTrue="1">
      <formula>0</formula>
    </cfRule>
  </conditionalFormatting>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H39"/>
  <sheetViews>
    <sheetView zoomScalePageLayoutView="0" workbookViewId="0" topLeftCell="A1">
      <selection activeCell="A1" sqref="A1"/>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4.25">
      <c r="A1" s="10"/>
      <c r="G1" s="61"/>
    </row>
    <row r="2" spans="1:8" ht="14.25" customHeight="1">
      <c r="A2" s="190" t="s">
        <v>84</v>
      </c>
      <c r="B2" s="190"/>
      <c r="C2" s="190"/>
      <c r="D2" s="190"/>
      <c r="E2" s="190"/>
      <c r="F2" s="190"/>
      <c r="G2" s="190"/>
      <c r="H2" s="190"/>
    </row>
    <row r="3" spans="1:8" ht="14.25">
      <c r="A3" s="191" t="s">
        <v>94</v>
      </c>
      <c r="B3" s="191"/>
      <c r="C3" s="191"/>
      <c r="D3" s="191"/>
      <c r="E3" s="191"/>
      <c r="F3" s="191"/>
      <c r="G3" s="191"/>
      <c r="H3" s="191"/>
    </row>
    <row r="4" spans="1:8" ht="26.25" customHeight="1">
      <c r="A4" s="40" t="s">
        <v>2</v>
      </c>
      <c r="B4" s="41" t="s">
        <v>3</v>
      </c>
      <c r="C4" s="41" t="s">
        <v>4</v>
      </c>
      <c r="D4" s="42" t="s">
        <v>5</v>
      </c>
      <c r="E4" s="42" t="s">
        <v>6</v>
      </c>
      <c r="F4" s="49" t="s">
        <v>7</v>
      </c>
      <c r="G4" s="43" t="s">
        <v>8</v>
      </c>
      <c r="H4" s="49" t="s">
        <v>9</v>
      </c>
    </row>
    <row r="5" spans="1:8" ht="14.25">
      <c r="A5" s="14"/>
      <c r="B5" s="15"/>
      <c r="C5" s="15"/>
      <c r="D5" s="15"/>
      <c r="E5" s="16"/>
      <c r="F5" s="17"/>
      <c r="G5" s="18"/>
      <c r="H5" s="17"/>
    </row>
    <row r="6" spans="1:8" ht="14.25">
      <c r="A6" s="62"/>
      <c r="B6" s="20" t="s">
        <v>11</v>
      </c>
      <c r="C6" s="63"/>
      <c r="D6" s="63"/>
      <c r="E6" s="63"/>
      <c r="F6" s="63"/>
      <c r="G6" s="63"/>
      <c r="H6" s="62"/>
    </row>
    <row r="7" spans="1:8" ht="14.25">
      <c r="A7" s="62">
        <v>1</v>
      </c>
      <c r="B7" s="63" t="s">
        <v>29</v>
      </c>
      <c r="C7" s="68" t="s">
        <v>95</v>
      </c>
      <c r="D7" s="63" t="s">
        <v>66</v>
      </c>
      <c r="E7" s="64">
        <v>410</v>
      </c>
      <c r="F7" s="64">
        <v>3070.9934886</v>
      </c>
      <c r="G7" s="66">
        <v>16.1</v>
      </c>
      <c r="H7" s="66">
        <v>10.8</v>
      </c>
    </row>
    <row r="8" spans="1:8" ht="14.25">
      <c r="A8" s="62">
        <f>A7+1</f>
        <v>2</v>
      </c>
      <c r="B8" s="63" t="s">
        <v>23</v>
      </c>
      <c r="C8" s="63" t="s">
        <v>24</v>
      </c>
      <c r="D8" s="63" t="s">
        <v>67</v>
      </c>
      <c r="E8" s="64">
        <v>160</v>
      </c>
      <c r="F8" s="64">
        <v>1600</v>
      </c>
      <c r="G8" s="66">
        <v>8.39</v>
      </c>
      <c r="H8" s="66">
        <v>8.25</v>
      </c>
    </row>
    <row r="9" spans="1:8" ht="14.25">
      <c r="A9" s="62">
        <f>A8+1</f>
        <v>3</v>
      </c>
      <c r="B9" s="63" t="s">
        <v>23</v>
      </c>
      <c r="C9" s="63" t="s">
        <v>24</v>
      </c>
      <c r="D9" s="63" t="s">
        <v>59</v>
      </c>
      <c r="E9" s="64">
        <v>100</v>
      </c>
      <c r="F9" s="64">
        <v>1000</v>
      </c>
      <c r="G9" s="66">
        <v>5.24</v>
      </c>
      <c r="H9" s="66">
        <v>8.25</v>
      </c>
    </row>
    <row r="10" spans="1:8" ht="14.25">
      <c r="A10" s="62">
        <f>A9+1</f>
        <v>4</v>
      </c>
      <c r="B10" s="63" t="s">
        <v>26</v>
      </c>
      <c r="C10" s="63" t="s">
        <v>27</v>
      </c>
      <c r="D10" s="63" t="s">
        <v>33</v>
      </c>
      <c r="E10" s="64">
        <v>43</v>
      </c>
      <c r="F10" s="64">
        <v>430</v>
      </c>
      <c r="G10" s="66">
        <v>2.25</v>
      </c>
      <c r="H10" s="66">
        <v>8.25</v>
      </c>
    </row>
    <row r="11" spans="1:8" ht="14.25">
      <c r="A11" s="62">
        <f>A10+1</f>
        <v>5</v>
      </c>
      <c r="B11" s="63" t="s">
        <v>26</v>
      </c>
      <c r="C11" s="63" t="s">
        <v>27</v>
      </c>
      <c r="D11" s="63" t="s">
        <v>32</v>
      </c>
      <c r="E11" s="64">
        <v>24</v>
      </c>
      <c r="F11" s="64">
        <v>240</v>
      </c>
      <c r="G11" s="66">
        <v>1.26</v>
      </c>
      <c r="H11" s="66">
        <v>8.25</v>
      </c>
    </row>
    <row r="12" spans="1:8" ht="14.25">
      <c r="A12" s="62">
        <f>A11+1</f>
        <v>6</v>
      </c>
      <c r="B12" s="63" t="s">
        <v>60</v>
      </c>
      <c r="C12" s="63" t="s">
        <v>61</v>
      </c>
      <c r="D12" s="63" t="s">
        <v>62</v>
      </c>
      <c r="E12" s="64">
        <v>100</v>
      </c>
      <c r="F12" s="64">
        <v>24.375</v>
      </c>
      <c r="G12" s="66">
        <v>0.13</v>
      </c>
      <c r="H12" s="66">
        <v>16</v>
      </c>
    </row>
    <row r="13" spans="1:8" ht="14.25">
      <c r="A13" s="62"/>
      <c r="B13" s="63"/>
      <c r="C13" s="63"/>
      <c r="D13" s="63"/>
      <c r="E13" s="64"/>
      <c r="F13" s="64"/>
      <c r="G13" s="66"/>
      <c r="H13" s="64"/>
    </row>
    <row r="14" spans="1:8" ht="14.25">
      <c r="A14" s="69"/>
      <c r="B14" s="51" t="s">
        <v>12</v>
      </c>
      <c r="C14" s="70"/>
      <c r="D14" s="70"/>
      <c r="E14" s="71"/>
      <c r="F14" s="71"/>
      <c r="G14" s="72"/>
      <c r="H14" s="71"/>
    </row>
    <row r="15" spans="1:8" ht="14.25">
      <c r="A15" s="69">
        <v>7</v>
      </c>
      <c r="B15" s="70" t="s">
        <v>37</v>
      </c>
      <c r="C15" s="70" t="s">
        <v>38</v>
      </c>
      <c r="D15" s="70" t="s">
        <v>39</v>
      </c>
      <c r="E15" s="71">
        <v>446</v>
      </c>
      <c r="F15" s="71">
        <v>2205.7419614</v>
      </c>
      <c r="G15" s="72">
        <v>11.56</v>
      </c>
      <c r="H15" s="72">
        <v>4.9</v>
      </c>
    </row>
    <row r="16" spans="1:8" ht="14.25">
      <c r="A16" s="69">
        <f>A15+1</f>
        <v>8</v>
      </c>
      <c r="B16" s="70" t="s">
        <v>43</v>
      </c>
      <c r="C16" s="70" t="s">
        <v>44</v>
      </c>
      <c r="D16" s="70" t="s">
        <v>45</v>
      </c>
      <c r="E16" s="71">
        <v>217</v>
      </c>
      <c r="F16" s="71">
        <v>1063.8023104</v>
      </c>
      <c r="G16" s="72">
        <v>5.58</v>
      </c>
      <c r="H16" s="72">
        <v>4.7</v>
      </c>
    </row>
    <row r="17" spans="1:8" ht="14.25">
      <c r="A17" s="69">
        <f aca="true" t="shared" si="0" ref="A17:A24">A16+1</f>
        <v>9</v>
      </c>
      <c r="B17" s="70" t="s">
        <v>46</v>
      </c>
      <c r="C17" s="70" t="s">
        <v>44</v>
      </c>
      <c r="D17" s="70" t="s">
        <v>47</v>
      </c>
      <c r="E17" s="71">
        <v>198</v>
      </c>
      <c r="F17" s="71">
        <v>970.4709241</v>
      </c>
      <c r="G17" s="72">
        <v>5.09</v>
      </c>
      <c r="H17" s="72">
        <v>4.75</v>
      </c>
    </row>
    <row r="18" spans="1:8" ht="14.25">
      <c r="A18" s="69">
        <f t="shared" si="0"/>
        <v>10</v>
      </c>
      <c r="B18" s="70" t="s">
        <v>40</v>
      </c>
      <c r="C18" s="70" t="s">
        <v>41</v>
      </c>
      <c r="D18" s="70" t="s">
        <v>50</v>
      </c>
      <c r="E18" s="71">
        <v>186</v>
      </c>
      <c r="F18" s="71">
        <v>921.1397615</v>
      </c>
      <c r="G18" s="72">
        <v>4.83</v>
      </c>
      <c r="H18" s="72">
        <v>4.5</v>
      </c>
    </row>
    <row r="19" spans="1:8" ht="14.25">
      <c r="A19" s="69">
        <f t="shared" si="0"/>
        <v>11</v>
      </c>
      <c r="B19" s="70" t="s">
        <v>40</v>
      </c>
      <c r="C19" s="70" t="s">
        <v>41</v>
      </c>
      <c r="D19" s="70" t="s">
        <v>42</v>
      </c>
      <c r="E19" s="71">
        <v>80</v>
      </c>
      <c r="F19" s="71">
        <v>396.0901517</v>
      </c>
      <c r="G19" s="72">
        <v>2.08</v>
      </c>
      <c r="H19" s="72">
        <v>4.35</v>
      </c>
    </row>
    <row r="20" spans="1:8" ht="14.25">
      <c r="A20" s="69">
        <f t="shared" si="0"/>
        <v>12</v>
      </c>
      <c r="B20" s="70" t="s">
        <v>56</v>
      </c>
      <c r="C20" s="70" t="s">
        <v>41</v>
      </c>
      <c r="D20" s="70" t="s">
        <v>57</v>
      </c>
      <c r="E20" s="71">
        <v>70</v>
      </c>
      <c r="F20" s="71">
        <v>349.1032033</v>
      </c>
      <c r="G20" s="72">
        <v>1.83</v>
      </c>
      <c r="H20" s="72">
        <v>4.15</v>
      </c>
    </row>
    <row r="21" spans="1:8" ht="14.25">
      <c r="A21" s="69">
        <f t="shared" si="0"/>
        <v>13</v>
      </c>
      <c r="B21" s="70" t="s">
        <v>51</v>
      </c>
      <c r="C21" s="70" t="s">
        <v>44</v>
      </c>
      <c r="D21" s="70" t="s">
        <v>52</v>
      </c>
      <c r="E21" s="71">
        <v>33</v>
      </c>
      <c r="F21" s="71">
        <v>164.4355359</v>
      </c>
      <c r="G21" s="72">
        <v>0.86</v>
      </c>
      <c r="H21" s="72">
        <v>4.25</v>
      </c>
    </row>
    <row r="22" spans="1:8" ht="14.25">
      <c r="A22" s="69">
        <f t="shared" si="0"/>
        <v>14</v>
      </c>
      <c r="B22" s="70" t="s">
        <v>53</v>
      </c>
      <c r="C22" s="70" t="s">
        <v>41</v>
      </c>
      <c r="D22" s="70" t="s">
        <v>54</v>
      </c>
      <c r="E22" s="71">
        <v>32</v>
      </c>
      <c r="F22" s="71">
        <v>158.7286226</v>
      </c>
      <c r="G22" s="72">
        <v>0.83</v>
      </c>
      <c r="H22" s="72">
        <v>4.25</v>
      </c>
    </row>
    <row r="23" spans="1:8" ht="14.25">
      <c r="A23" s="69">
        <f t="shared" si="0"/>
        <v>15</v>
      </c>
      <c r="B23" s="70" t="s">
        <v>46</v>
      </c>
      <c r="C23" s="70" t="s">
        <v>44</v>
      </c>
      <c r="D23" s="70" t="s">
        <v>58</v>
      </c>
      <c r="E23" s="71">
        <v>24</v>
      </c>
      <c r="F23" s="71">
        <v>119.986314</v>
      </c>
      <c r="G23" s="72">
        <v>0.63</v>
      </c>
      <c r="H23" s="72">
        <v>4.25</v>
      </c>
    </row>
    <row r="24" spans="1:8" ht="14.25">
      <c r="A24" s="69">
        <f t="shared" si="0"/>
        <v>16</v>
      </c>
      <c r="B24" s="70" t="s">
        <v>51</v>
      </c>
      <c r="C24" s="70" t="s">
        <v>44</v>
      </c>
      <c r="D24" s="70" t="s">
        <v>55</v>
      </c>
      <c r="E24" s="71">
        <v>20</v>
      </c>
      <c r="F24" s="71">
        <v>99.9300022</v>
      </c>
      <c r="G24" s="72">
        <v>0.52</v>
      </c>
      <c r="H24" s="72">
        <v>4.35</v>
      </c>
    </row>
    <row r="25" spans="1:8" ht="14.25">
      <c r="A25" s="62"/>
      <c r="B25" s="63"/>
      <c r="C25" s="63"/>
      <c r="D25" s="63"/>
      <c r="E25" s="64"/>
      <c r="F25" s="64"/>
      <c r="G25" s="66"/>
      <c r="H25" s="64"/>
    </row>
    <row r="26" spans="1:8" ht="14.25">
      <c r="A26" s="35"/>
      <c r="B26" s="73" t="s">
        <v>14</v>
      </c>
      <c r="C26" s="37"/>
      <c r="D26" s="37"/>
      <c r="E26" s="38"/>
      <c r="F26" s="38">
        <v>12814.797275699999</v>
      </c>
      <c r="G26" s="39">
        <v>67.18</v>
      </c>
      <c r="H26" s="38"/>
    </row>
    <row r="27" spans="1:8" ht="14.25">
      <c r="A27" s="14"/>
      <c r="B27" s="20" t="s">
        <v>15</v>
      </c>
      <c r="C27" s="15"/>
      <c r="D27" s="15"/>
      <c r="E27" s="16"/>
      <c r="F27" s="17"/>
      <c r="G27" s="18"/>
      <c r="H27" s="17"/>
    </row>
    <row r="28" spans="1:8" ht="14.25">
      <c r="A28" s="62"/>
      <c r="B28" s="63" t="s">
        <v>15</v>
      </c>
      <c r="C28" s="63"/>
      <c r="D28" s="63"/>
      <c r="E28" s="64"/>
      <c r="F28" s="64">
        <v>6218.1333589</v>
      </c>
      <c r="G28" s="66">
        <v>32.6</v>
      </c>
      <c r="H28" s="74">
        <v>0.0319</v>
      </c>
    </row>
    <row r="29" spans="1:8" ht="14.25">
      <c r="A29" s="35"/>
      <c r="B29" s="73" t="s">
        <v>14</v>
      </c>
      <c r="C29" s="37"/>
      <c r="D29" s="37"/>
      <c r="E29" s="44"/>
      <c r="F29" s="38">
        <v>6218.133</v>
      </c>
      <c r="G29" s="39">
        <v>32.6</v>
      </c>
      <c r="H29" s="38"/>
    </row>
    <row r="30" spans="1:8" ht="14.25">
      <c r="A30" s="75"/>
      <c r="B30" s="76" t="s">
        <v>16</v>
      </c>
      <c r="C30" s="77"/>
      <c r="D30" s="77"/>
      <c r="E30" s="78"/>
      <c r="F30" s="79"/>
      <c r="G30" s="80"/>
      <c r="H30" s="79"/>
    </row>
    <row r="31" spans="1:8" ht="14.25">
      <c r="A31" s="75"/>
      <c r="B31" s="76" t="s">
        <v>17</v>
      </c>
      <c r="C31" s="77"/>
      <c r="D31" s="77"/>
      <c r="E31" s="78"/>
      <c r="F31" s="64">
        <v>41.835599900001</v>
      </c>
      <c r="G31" s="66">
        <v>0.219999999999995</v>
      </c>
      <c r="H31" s="64"/>
    </row>
    <row r="32" spans="1:8" ht="14.25">
      <c r="A32" s="35"/>
      <c r="B32" s="81" t="s">
        <v>14</v>
      </c>
      <c r="C32" s="37"/>
      <c r="D32" s="37"/>
      <c r="E32" s="44"/>
      <c r="F32" s="38">
        <v>41.835599900001</v>
      </c>
      <c r="G32" s="39">
        <v>0.219999999999995</v>
      </c>
      <c r="H32" s="38"/>
    </row>
    <row r="33" spans="1:8" ht="14.25">
      <c r="A33" s="46"/>
      <c r="B33" s="48" t="s">
        <v>18</v>
      </c>
      <c r="C33" s="47"/>
      <c r="D33" s="47"/>
      <c r="E33" s="47"/>
      <c r="F33" s="33">
        <v>19074.766</v>
      </c>
      <c r="G33" s="34" t="s">
        <v>19</v>
      </c>
      <c r="H33" s="33"/>
    </row>
    <row r="35" spans="1:7" ht="28.5" customHeight="1">
      <c r="A35" s="58" t="s">
        <v>89</v>
      </c>
      <c r="B35" s="187" t="s">
        <v>90</v>
      </c>
      <c r="C35" s="187"/>
      <c r="D35" s="187"/>
      <c r="E35" s="187"/>
      <c r="F35" s="187"/>
      <c r="G35" s="188"/>
    </row>
    <row r="37" spans="1:5" ht="14.25">
      <c r="A37" t="s">
        <v>89</v>
      </c>
      <c r="B37" s="59" t="s">
        <v>91</v>
      </c>
      <c r="C37" s="59"/>
      <c r="D37" s="59"/>
      <c r="E37" s="59"/>
    </row>
    <row r="38" spans="2:5" ht="14.25">
      <c r="B38" s="60" t="s">
        <v>92</v>
      </c>
      <c r="C38" s="60"/>
      <c r="D38" s="60"/>
      <c r="E38" s="60"/>
    </row>
    <row r="39" spans="2:6" ht="28.5" customHeight="1">
      <c r="B39" s="189" t="s">
        <v>93</v>
      </c>
      <c r="C39" s="189"/>
      <c r="D39" s="189"/>
      <c r="E39" s="189"/>
      <c r="F39" s="189"/>
    </row>
  </sheetData>
  <sheetProtection/>
  <mergeCells count="4">
    <mergeCell ref="A2:H2"/>
    <mergeCell ref="A3:H3"/>
    <mergeCell ref="B35:G35"/>
    <mergeCell ref="B39:F39"/>
  </mergeCells>
  <conditionalFormatting sqref="C26:D26 C29:E32 F30 H30">
    <cfRule type="cellIs" priority="1" dxfId="26" operator="lessThan" stopIfTrue="1">
      <formula>0</formula>
    </cfRule>
  </conditionalFormatting>
  <conditionalFormatting sqref="G30">
    <cfRule type="cellIs" priority="2" dxfId="26" operator="lessThan" stopIfTrue="1">
      <formula>0</formula>
    </cfRule>
  </conditionalFormatting>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B8"/>
  <sheetViews>
    <sheetView zoomScalePageLayoutView="0" workbookViewId="0" topLeftCell="A1">
      <selection activeCell="A1" sqref="A1"/>
    </sheetView>
  </sheetViews>
  <sheetFormatPr defaultColWidth="9.140625" defaultRowHeight="15"/>
  <cols>
    <col min="1" max="1" width="39.140625" style="0" bestFit="1" customWidth="1"/>
    <col min="2" max="2" width="15.8515625" style="0" bestFit="1" customWidth="1"/>
  </cols>
  <sheetData>
    <row r="1" spans="1:2" ht="15.75" customHeight="1" thickBot="1">
      <c r="A1" s="82" t="s">
        <v>96</v>
      </c>
      <c r="B1" s="83" t="s">
        <v>97</v>
      </c>
    </row>
    <row r="2" spans="1:2" ht="15" thickBot="1">
      <c r="A2" s="84" t="s">
        <v>98</v>
      </c>
      <c r="B2" s="85">
        <v>4183057052.58</v>
      </c>
    </row>
    <row r="3" spans="1:2" ht="15" thickBot="1">
      <c r="A3" s="84" t="s">
        <v>99</v>
      </c>
      <c r="B3" s="85">
        <v>998364659.49</v>
      </c>
    </row>
    <row r="4" spans="1:2" ht="15" thickBot="1">
      <c r="A4" s="84" t="s">
        <v>100</v>
      </c>
      <c r="B4" s="85">
        <v>2349401815.08</v>
      </c>
    </row>
    <row r="5" spans="1:2" ht="15" thickBot="1">
      <c r="A5" s="84" t="s">
        <v>101</v>
      </c>
      <c r="B5" s="85">
        <v>2143152790.93</v>
      </c>
    </row>
    <row r="6" spans="1:2" ht="15" thickBot="1">
      <c r="A6" s="84" t="s">
        <v>102</v>
      </c>
      <c r="B6" s="85">
        <v>1606166337.29</v>
      </c>
    </row>
    <row r="7" spans="1:2" ht="15" thickBot="1">
      <c r="A7" s="84" t="s">
        <v>103</v>
      </c>
      <c r="B7" s="85">
        <v>1907476623.45</v>
      </c>
    </row>
    <row r="8" spans="1:2" ht="14.25">
      <c r="A8" s="84" t="s">
        <v>104</v>
      </c>
      <c r="B8" s="85">
        <v>13187619278.82</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5"/>
  <cols>
    <col min="1" max="1" width="128.7109375" style="0" bestFit="1" customWidth="1"/>
  </cols>
  <sheetData>
    <row r="1" ht="14.25">
      <c r="A1" s="86" t="s">
        <v>105</v>
      </c>
    </row>
    <row r="2" ht="14.25">
      <c r="A2" t="s">
        <v>106</v>
      </c>
    </row>
    <row r="3" ht="14.25">
      <c r="A3" t="s">
        <v>107</v>
      </c>
    </row>
    <row r="5" ht="14.25">
      <c r="A5" s="86" t="s">
        <v>108</v>
      </c>
    </row>
    <row r="6" ht="14.25">
      <c r="A6" t="s">
        <v>106</v>
      </c>
    </row>
    <row r="7" ht="14.25">
      <c r="A7" t="s">
        <v>107</v>
      </c>
    </row>
    <row r="9" ht="14.25">
      <c r="A9" s="86" t="s">
        <v>109</v>
      </c>
    </row>
    <row r="10" ht="14.25">
      <c r="A10" t="s">
        <v>106</v>
      </c>
    </row>
    <row r="11" ht="14.25">
      <c r="A11" t="s">
        <v>107</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5:F85"/>
  <sheetViews>
    <sheetView zoomScalePageLayoutView="0" workbookViewId="0" topLeftCell="A4">
      <selection activeCell="A1" sqref="A1"/>
    </sheetView>
  </sheetViews>
  <sheetFormatPr defaultColWidth="9.140625" defaultRowHeight="15"/>
  <cols>
    <col min="1" max="1" width="7.421875" style="0" bestFit="1" customWidth="1"/>
    <col min="2" max="2" width="48.00390625" style="0" bestFit="1" customWidth="1"/>
    <col min="3" max="3" width="15.140625" style="0" bestFit="1" customWidth="1"/>
    <col min="4" max="4" width="9.00390625" style="0" bestFit="1" customWidth="1"/>
    <col min="5" max="5" width="25.00390625" style="0" customWidth="1"/>
    <col min="6" max="6" width="19.7109375" style="0" customWidth="1"/>
  </cols>
  <sheetData>
    <row r="5" spans="1:6" ht="15.75" customHeight="1">
      <c r="A5" s="192" t="s">
        <v>110</v>
      </c>
      <c r="B5" s="192"/>
      <c r="C5" s="192"/>
      <c r="D5" s="192"/>
      <c r="E5" s="192"/>
      <c r="F5" s="192"/>
    </row>
    <row r="6" spans="1:6" ht="15.75" customHeight="1">
      <c r="A6" s="87"/>
      <c r="B6" s="87"/>
      <c r="C6" s="87"/>
      <c r="D6" s="87"/>
      <c r="E6" s="87"/>
      <c r="F6" s="87"/>
    </row>
    <row r="7" spans="1:6" ht="15.75" customHeight="1">
      <c r="A7" s="193" t="s">
        <v>111</v>
      </c>
      <c r="B7" s="193"/>
      <c r="C7" s="193"/>
      <c r="D7" s="193"/>
      <c r="E7" s="193"/>
      <c r="F7" s="193"/>
    </row>
    <row r="8" spans="1:6" ht="15.75" customHeight="1">
      <c r="A8" s="88"/>
      <c r="B8" s="88"/>
      <c r="C8" s="88"/>
      <c r="D8" s="88"/>
      <c r="E8" s="88"/>
      <c r="F8" s="88"/>
    </row>
    <row r="9" spans="1:6" ht="14.25">
      <c r="A9" s="194" t="s">
        <v>98</v>
      </c>
      <c r="B9" s="195"/>
      <c r="C9" s="195"/>
      <c r="D9" s="195"/>
      <c r="E9" s="195"/>
      <c r="F9" s="196"/>
    </row>
    <row r="10" spans="1:6" ht="27" customHeight="1">
      <c r="A10" s="197" t="s">
        <v>2</v>
      </c>
      <c r="B10" s="199" t="s">
        <v>112</v>
      </c>
      <c r="C10" s="199" t="s">
        <v>5</v>
      </c>
      <c r="D10" s="199" t="s">
        <v>6</v>
      </c>
      <c r="E10" s="89" t="s">
        <v>113</v>
      </c>
      <c r="F10" s="201" t="s">
        <v>114</v>
      </c>
    </row>
    <row r="11" spans="1:6" ht="21.75" customHeight="1">
      <c r="A11" s="198"/>
      <c r="B11" s="200"/>
      <c r="C11" s="200"/>
      <c r="D11" s="200"/>
      <c r="E11" s="89" t="s">
        <v>115</v>
      </c>
      <c r="F11" s="202"/>
    </row>
    <row r="12" spans="1:6" ht="14.25">
      <c r="A12" s="90"/>
      <c r="B12" s="90" t="s">
        <v>116</v>
      </c>
      <c r="C12" s="90"/>
      <c r="D12" s="91"/>
      <c r="E12" s="92"/>
      <c r="F12" s="93"/>
    </row>
    <row r="13" spans="1:6" ht="14.25">
      <c r="A13" s="90">
        <v>1</v>
      </c>
      <c r="B13" s="94" t="s">
        <v>37</v>
      </c>
      <c r="C13" s="94" t="s">
        <v>39</v>
      </c>
      <c r="D13" s="94">
        <v>700</v>
      </c>
      <c r="E13" s="95">
        <v>3461.9268453</v>
      </c>
      <c r="F13" s="96">
        <v>0.08276069</v>
      </c>
    </row>
    <row r="14" spans="1:6" ht="14.25">
      <c r="A14" s="90">
        <v>2</v>
      </c>
      <c r="B14" s="94" t="s">
        <v>40</v>
      </c>
      <c r="C14" s="94" t="s">
        <v>42</v>
      </c>
      <c r="D14" s="94">
        <v>484</v>
      </c>
      <c r="E14" s="95">
        <v>2396.3454179</v>
      </c>
      <c r="F14" s="96">
        <v>0.05728694</v>
      </c>
    </row>
    <row r="15" spans="1:6" ht="14.25">
      <c r="A15" s="90">
        <v>3</v>
      </c>
      <c r="B15" s="94" t="s">
        <v>43</v>
      </c>
      <c r="C15" s="94" t="s">
        <v>45</v>
      </c>
      <c r="D15" s="94">
        <v>430</v>
      </c>
      <c r="E15" s="95">
        <v>2107.9953616</v>
      </c>
      <c r="F15" s="96">
        <v>0.05039366</v>
      </c>
    </row>
    <row r="16" spans="1:6" ht="14.25">
      <c r="A16" s="90">
        <v>4</v>
      </c>
      <c r="B16" s="94" t="s">
        <v>46</v>
      </c>
      <c r="C16" s="94" t="s">
        <v>47</v>
      </c>
      <c r="D16" s="94">
        <v>391</v>
      </c>
      <c r="E16" s="95">
        <v>1916.4350067</v>
      </c>
      <c r="F16" s="96">
        <v>0.04581422</v>
      </c>
    </row>
    <row r="17" spans="1:6" ht="14.25">
      <c r="A17" s="90">
        <v>5</v>
      </c>
      <c r="B17" s="94" t="s">
        <v>40</v>
      </c>
      <c r="C17" s="94" t="s">
        <v>50</v>
      </c>
      <c r="D17" s="94">
        <v>330</v>
      </c>
      <c r="E17" s="95">
        <v>1634.2802221</v>
      </c>
      <c r="F17" s="96">
        <v>0.03906904</v>
      </c>
    </row>
    <row r="18" spans="1:6" ht="14.25">
      <c r="A18" s="90">
        <v>6</v>
      </c>
      <c r="B18" s="94" t="s">
        <v>51</v>
      </c>
      <c r="C18" s="94" t="s">
        <v>52</v>
      </c>
      <c r="D18" s="94">
        <v>293</v>
      </c>
      <c r="E18" s="95">
        <v>1459.9882431</v>
      </c>
      <c r="F18" s="96">
        <v>0.03490242</v>
      </c>
    </row>
    <row r="19" spans="1:6" ht="14.25">
      <c r="A19" s="90">
        <v>7</v>
      </c>
      <c r="B19" s="94" t="s">
        <v>53</v>
      </c>
      <c r="C19" s="94" t="s">
        <v>54</v>
      </c>
      <c r="D19" s="94">
        <v>294</v>
      </c>
      <c r="E19" s="95">
        <v>1458.3192204</v>
      </c>
      <c r="F19" s="96">
        <v>0.03486252</v>
      </c>
    </row>
    <row r="20" spans="1:6" ht="14.25">
      <c r="A20" s="90">
        <v>8</v>
      </c>
      <c r="B20" s="94" t="s">
        <v>51</v>
      </c>
      <c r="C20" s="94" t="s">
        <v>55</v>
      </c>
      <c r="D20" s="94">
        <v>184</v>
      </c>
      <c r="E20" s="95">
        <v>919.3560203</v>
      </c>
      <c r="F20" s="96">
        <v>0.02197809</v>
      </c>
    </row>
    <row r="21" spans="1:6" ht="14.25">
      <c r="A21" s="90">
        <v>9</v>
      </c>
      <c r="B21" s="94" t="s">
        <v>56</v>
      </c>
      <c r="C21" s="94" t="s">
        <v>57</v>
      </c>
      <c r="D21" s="94">
        <v>162</v>
      </c>
      <c r="E21" s="95">
        <v>807.9245562</v>
      </c>
      <c r="F21" s="96">
        <v>0.01931421</v>
      </c>
    </row>
    <row r="22" spans="1:6" ht="14.25">
      <c r="A22" s="90">
        <v>10</v>
      </c>
      <c r="B22" s="94" t="s">
        <v>46</v>
      </c>
      <c r="C22" s="94" t="s">
        <v>58</v>
      </c>
      <c r="D22" s="94">
        <v>161</v>
      </c>
      <c r="E22" s="95">
        <v>804.9081898</v>
      </c>
      <c r="F22" s="96">
        <v>0.0192421</v>
      </c>
    </row>
    <row r="23" spans="1:6" ht="14.25">
      <c r="A23" s="90"/>
      <c r="B23" s="90" t="s">
        <v>117</v>
      </c>
      <c r="C23" s="90"/>
      <c r="D23" s="91"/>
      <c r="E23" s="92"/>
      <c r="F23" s="93"/>
    </row>
    <row r="24" spans="1:6" ht="14.25">
      <c r="A24" s="90">
        <v>11</v>
      </c>
      <c r="B24" s="94" t="s">
        <v>20</v>
      </c>
      <c r="C24" s="94" t="s">
        <v>22</v>
      </c>
      <c r="D24" s="94">
        <v>350</v>
      </c>
      <c r="E24" s="95">
        <v>2530.2568493</v>
      </c>
      <c r="F24" s="96">
        <v>0.06048822</v>
      </c>
    </row>
    <row r="25" spans="1:6" ht="14.25">
      <c r="A25" s="90"/>
      <c r="B25" s="90" t="s">
        <v>118</v>
      </c>
      <c r="C25" s="90"/>
      <c r="D25" s="91"/>
      <c r="E25" s="92"/>
      <c r="F25" s="93"/>
    </row>
    <row r="26" spans="1:6" ht="14.25">
      <c r="A26" s="90">
        <v>12</v>
      </c>
      <c r="B26" s="94" t="s">
        <v>23</v>
      </c>
      <c r="C26" s="94" t="s">
        <v>25</v>
      </c>
      <c r="D26" s="94">
        <v>650</v>
      </c>
      <c r="E26" s="95">
        <v>5699.9999998</v>
      </c>
      <c r="F26" s="96">
        <v>0.13626398</v>
      </c>
    </row>
    <row r="27" spans="1:6" ht="14.25">
      <c r="A27" s="90">
        <f>A26+1</f>
        <v>13</v>
      </c>
      <c r="B27" s="94" t="s">
        <v>26</v>
      </c>
      <c r="C27" s="94" t="s">
        <v>28</v>
      </c>
      <c r="D27" s="94">
        <v>261</v>
      </c>
      <c r="E27" s="95">
        <v>2610</v>
      </c>
      <c r="F27" s="96">
        <v>0.06239456</v>
      </c>
    </row>
    <row r="28" spans="1:6" ht="14.25">
      <c r="A28" s="90">
        <f>A27+1</f>
        <v>14</v>
      </c>
      <c r="B28" s="94" t="s">
        <v>29</v>
      </c>
      <c r="C28" s="94" t="s">
        <v>31</v>
      </c>
      <c r="D28" s="94">
        <v>120</v>
      </c>
      <c r="E28" s="95">
        <v>898.82735</v>
      </c>
      <c r="F28" s="96">
        <v>0.02148733</v>
      </c>
    </row>
    <row r="29" spans="1:6" ht="14.25">
      <c r="A29" s="90">
        <f>A28+1</f>
        <v>15</v>
      </c>
      <c r="B29" s="94" t="s">
        <v>26</v>
      </c>
      <c r="C29" s="94" t="s">
        <v>32</v>
      </c>
      <c r="D29" s="94">
        <v>75</v>
      </c>
      <c r="E29" s="95">
        <v>750</v>
      </c>
      <c r="F29" s="96">
        <v>0.01792947</v>
      </c>
    </row>
    <row r="30" spans="1:6" ht="14.25">
      <c r="A30" s="90">
        <f>A29+1</f>
        <v>16</v>
      </c>
      <c r="B30" s="94" t="s">
        <v>26</v>
      </c>
      <c r="C30" s="94" t="s">
        <v>33</v>
      </c>
      <c r="D30" s="94">
        <v>47</v>
      </c>
      <c r="E30" s="95">
        <v>470</v>
      </c>
      <c r="F30" s="96">
        <v>0.0112358</v>
      </c>
    </row>
    <row r="31" spans="1:6" ht="14.25">
      <c r="A31" s="90"/>
      <c r="B31" s="97" t="s">
        <v>14</v>
      </c>
      <c r="C31" s="97"/>
      <c r="D31" s="97"/>
      <c r="E31" s="98">
        <v>29926.563</v>
      </c>
      <c r="F31" s="99">
        <v>0.7154</v>
      </c>
    </row>
    <row r="32" spans="1:6" ht="14.25">
      <c r="A32" s="90"/>
      <c r="B32" s="90" t="s">
        <v>119</v>
      </c>
      <c r="C32" s="100"/>
      <c r="D32" s="91"/>
      <c r="E32" s="92">
        <v>11904.007243300002</v>
      </c>
      <c r="F32" s="93">
        <v>0.2846</v>
      </c>
    </row>
    <row r="33" spans="1:6" ht="14.25">
      <c r="A33" s="90"/>
      <c r="B33" s="97" t="s">
        <v>14</v>
      </c>
      <c r="C33" s="97"/>
      <c r="D33" s="97"/>
      <c r="E33" s="98">
        <v>41830.5705258</v>
      </c>
      <c r="F33" s="101">
        <v>1</v>
      </c>
    </row>
    <row r="34" spans="1:6" ht="14.25">
      <c r="A34" s="90"/>
      <c r="B34" s="102"/>
      <c r="C34" s="90"/>
      <c r="D34" s="91"/>
      <c r="E34" s="90"/>
      <c r="F34" s="103"/>
    </row>
    <row r="36" spans="1:6" ht="14.25">
      <c r="A36" s="194" t="s">
        <v>102</v>
      </c>
      <c r="B36" s="195"/>
      <c r="C36" s="195"/>
      <c r="D36" s="195"/>
      <c r="E36" s="195"/>
      <c r="F36" s="196"/>
    </row>
    <row r="37" spans="1:6" ht="27" customHeight="1">
      <c r="A37" s="197" t="s">
        <v>2</v>
      </c>
      <c r="B37" s="199" t="s">
        <v>112</v>
      </c>
      <c r="C37" s="199" t="s">
        <v>5</v>
      </c>
      <c r="D37" s="199" t="s">
        <v>6</v>
      </c>
      <c r="E37" s="89" t="s">
        <v>113</v>
      </c>
      <c r="F37" s="201" t="s">
        <v>114</v>
      </c>
    </row>
    <row r="38" spans="1:6" ht="21.75" customHeight="1">
      <c r="A38" s="198"/>
      <c r="B38" s="200"/>
      <c r="C38" s="200"/>
      <c r="D38" s="200"/>
      <c r="E38" s="89" t="s">
        <v>115</v>
      </c>
      <c r="F38" s="202"/>
    </row>
    <row r="39" spans="1:6" ht="14.25">
      <c r="A39" s="90"/>
      <c r="B39" s="90" t="s">
        <v>116</v>
      </c>
      <c r="C39" s="90"/>
      <c r="D39" s="91"/>
      <c r="E39" s="92"/>
      <c r="F39" s="93"/>
    </row>
    <row r="40" spans="1:6" ht="14.25">
      <c r="A40" s="90">
        <v>1</v>
      </c>
      <c r="B40" s="94" t="s">
        <v>46</v>
      </c>
      <c r="C40" s="94" t="s">
        <v>58</v>
      </c>
      <c r="D40" s="94">
        <v>420</v>
      </c>
      <c r="E40" s="95">
        <v>2099.760495</v>
      </c>
      <c r="F40" s="96">
        <v>0.1307312</v>
      </c>
    </row>
    <row r="41" spans="1:6" ht="14.25">
      <c r="A41" s="90">
        <v>2</v>
      </c>
      <c r="B41" s="94" t="s">
        <v>51</v>
      </c>
      <c r="C41" s="94" t="s">
        <v>55</v>
      </c>
      <c r="D41" s="94">
        <v>389</v>
      </c>
      <c r="E41" s="95">
        <v>1943.638543</v>
      </c>
      <c r="F41" s="96">
        <v>0.12101104</v>
      </c>
    </row>
    <row r="42" spans="1:6" ht="14.25">
      <c r="A42" s="90">
        <v>3</v>
      </c>
      <c r="B42" s="94" t="s">
        <v>40</v>
      </c>
      <c r="C42" s="94" t="s">
        <v>42</v>
      </c>
      <c r="D42" s="94">
        <v>308</v>
      </c>
      <c r="E42" s="95">
        <v>1524.9470841</v>
      </c>
      <c r="F42" s="96">
        <v>0.09494329</v>
      </c>
    </row>
    <row r="43" spans="1:6" ht="14.25">
      <c r="A43" s="90">
        <v>4</v>
      </c>
      <c r="B43" s="94" t="s">
        <v>37</v>
      </c>
      <c r="C43" s="94" t="s">
        <v>39</v>
      </c>
      <c r="D43" s="94">
        <v>178</v>
      </c>
      <c r="E43" s="95">
        <v>880.3185407</v>
      </c>
      <c r="F43" s="96">
        <v>0.05480868</v>
      </c>
    </row>
    <row r="44" spans="1:6" ht="14.25">
      <c r="A44" s="90">
        <v>5</v>
      </c>
      <c r="B44" s="94" t="s">
        <v>40</v>
      </c>
      <c r="C44" s="94" t="s">
        <v>50</v>
      </c>
      <c r="D44" s="94">
        <v>164</v>
      </c>
      <c r="E44" s="95">
        <v>812.1877467</v>
      </c>
      <c r="F44" s="96">
        <v>0.05056685</v>
      </c>
    </row>
    <row r="45" spans="1:6" ht="14.25">
      <c r="A45" s="90">
        <v>6</v>
      </c>
      <c r="B45" s="94" t="s">
        <v>43</v>
      </c>
      <c r="C45" s="94" t="s">
        <v>45</v>
      </c>
      <c r="D45" s="94">
        <v>144</v>
      </c>
      <c r="E45" s="95">
        <v>705.9333304</v>
      </c>
      <c r="F45" s="96">
        <v>0.04395145</v>
      </c>
    </row>
    <row r="46" spans="1:6" ht="14.25">
      <c r="A46" s="90">
        <v>7</v>
      </c>
      <c r="B46" s="94" t="s">
        <v>46</v>
      </c>
      <c r="C46" s="94" t="s">
        <v>47</v>
      </c>
      <c r="D46" s="94">
        <v>131</v>
      </c>
      <c r="E46" s="95">
        <v>642.0792478</v>
      </c>
      <c r="F46" s="96">
        <v>0.03997589</v>
      </c>
    </row>
    <row r="47" spans="1:6" ht="14.25">
      <c r="A47" s="90">
        <v>8</v>
      </c>
      <c r="B47" s="94" t="s">
        <v>56</v>
      </c>
      <c r="C47" s="94" t="s">
        <v>57</v>
      </c>
      <c r="D47" s="94">
        <v>114</v>
      </c>
      <c r="E47" s="95">
        <v>568.5395025</v>
      </c>
      <c r="F47" s="96">
        <v>0.0353973</v>
      </c>
    </row>
    <row r="48" spans="1:6" ht="14.25">
      <c r="A48" s="90">
        <v>9</v>
      </c>
      <c r="B48" s="94" t="s">
        <v>51</v>
      </c>
      <c r="C48" s="94" t="s">
        <v>52</v>
      </c>
      <c r="D48" s="94">
        <v>55</v>
      </c>
      <c r="E48" s="95">
        <v>274.0592265</v>
      </c>
      <c r="F48" s="96">
        <v>0.01706294</v>
      </c>
    </row>
    <row r="49" spans="1:6" ht="14.25">
      <c r="A49" s="90">
        <v>10</v>
      </c>
      <c r="B49" s="94" t="s">
        <v>53</v>
      </c>
      <c r="C49" s="94" t="s">
        <v>54</v>
      </c>
      <c r="D49" s="94">
        <v>54</v>
      </c>
      <c r="E49" s="95">
        <v>267.8545507</v>
      </c>
      <c r="F49" s="96">
        <v>0.01667664</v>
      </c>
    </row>
    <row r="50" spans="1:6" ht="14.25">
      <c r="A50" s="90"/>
      <c r="B50" s="90" t="s">
        <v>118</v>
      </c>
      <c r="C50" s="90"/>
      <c r="D50" s="91"/>
      <c r="E50" s="92"/>
      <c r="F50" s="93"/>
    </row>
    <row r="51" spans="1:6" ht="14.25">
      <c r="A51" s="90">
        <v>11</v>
      </c>
      <c r="B51" s="94" t="s">
        <v>26</v>
      </c>
      <c r="C51" s="94" t="s">
        <v>63</v>
      </c>
      <c r="D51" s="94">
        <v>123</v>
      </c>
      <c r="E51" s="95">
        <v>525.8015251</v>
      </c>
      <c r="F51" s="96">
        <v>0.03273643</v>
      </c>
    </row>
    <row r="52" spans="1:6" ht="14.25">
      <c r="A52" s="90">
        <f>A51+1</f>
        <v>12</v>
      </c>
      <c r="B52" s="94" t="s">
        <v>26</v>
      </c>
      <c r="C52" s="94" t="s">
        <v>33</v>
      </c>
      <c r="D52" s="94">
        <v>43</v>
      </c>
      <c r="E52" s="95">
        <v>430</v>
      </c>
      <c r="F52" s="96">
        <v>0.02677182</v>
      </c>
    </row>
    <row r="53" spans="1:6" ht="14.25">
      <c r="A53" s="90">
        <f>A52+1</f>
        <v>13</v>
      </c>
      <c r="B53" s="94" t="s">
        <v>26</v>
      </c>
      <c r="C53" s="94" t="s">
        <v>32</v>
      </c>
      <c r="D53" s="94">
        <v>8</v>
      </c>
      <c r="E53" s="95">
        <v>80</v>
      </c>
      <c r="F53" s="96">
        <v>0.0049808</v>
      </c>
    </row>
    <row r="54" spans="1:6" ht="14.25">
      <c r="A54" s="90">
        <f>A53+1</f>
        <v>14</v>
      </c>
      <c r="B54" s="94" t="s">
        <v>26</v>
      </c>
      <c r="C54" s="94" t="s">
        <v>28</v>
      </c>
      <c r="D54" s="94">
        <v>4</v>
      </c>
      <c r="E54" s="95">
        <v>40</v>
      </c>
      <c r="F54" s="96">
        <v>0.0024904</v>
      </c>
    </row>
    <row r="55" spans="1:6" ht="14.25">
      <c r="A55" s="90">
        <f>A54+1</f>
        <v>15</v>
      </c>
      <c r="B55" s="94" t="s">
        <v>60</v>
      </c>
      <c r="C55" s="94" t="s">
        <v>62</v>
      </c>
      <c r="D55" s="94">
        <v>100</v>
      </c>
      <c r="E55" s="95">
        <v>24.375</v>
      </c>
      <c r="F55" s="96">
        <v>0.00151759</v>
      </c>
    </row>
    <row r="56" spans="1:6" ht="14.25">
      <c r="A56" s="90"/>
      <c r="B56" s="97" t="s">
        <v>14</v>
      </c>
      <c r="C56" s="97"/>
      <c r="D56" s="97"/>
      <c r="E56" s="98">
        <v>10819.495</v>
      </c>
      <c r="F56" s="99">
        <v>0.6736</v>
      </c>
    </row>
    <row r="57" spans="1:6" ht="14.25">
      <c r="A57" s="90"/>
      <c r="B57" s="90" t="s">
        <v>119</v>
      </c>
      <c r="C57" s="100"/>
      <c r="D57" s="91"/>
      <c r="E57" s="92">
        <v>5242.168580400001</v>
      </c>
      <c r="F57" s="93">
        <v>0.3264</v>
      </c>
    </row>
    <row r="58" spans="1:6" ht="14.25">
      <c r="A58" s="90"/>
      <c r="B58" s="97" t="s">
        <v>14</v>
      </c>
      <c r="C58" s="97"/>
      <c r="D58" s="97"/>
      <c r="E58" s="98">
        <v>16061.6633729</v>
      </c>
      <c r="F58" s="101">
        <v>1</v>
      </c>
    </row>
    <row r="59" spans="1:6" ht="14.25">
      <c r="A59" s="90"/>
      <c r="B59" s="102"/>
      <c r="C59" s="90"/>
      <c r="D59" s="91"/>
      <c r="E59" s="90"/>
      <c r="F59" s="103"/>
    </row>
    <row r="61" spans="1:6" ht="14.25">
      <c r="A61" s="194" t="s">
        <v>103</v>
      </c>
      <c r="B61" s="195"/>
      <c r="C61" s="195"/>
      <c r="D61" s="195"/>
      <c r="E61" s="195"/>
      <c r="F61" s="196"/>
    </row>
    <row r="62" spans="1:6" ht="27" customHeight="1">
      <c r="A62" s="197" t="s">
        <v>2</v>
      </c>
      <c r="B62" s="199" t="s">
        <v>112</v>
      </c>
      <c r="C62" s="199" t="s">
        <v>5</v>
      </c>
      <c r="D62" s="199" t="s">
        <v>6</v>
      </c>
      <c r="E62" s="89" t="s">
        <v>113</v>
      </c>
      <c r="F62" s="201" t="s">
        <v>114</v>
      </c>
    </row>
    <row r="63" spans="1:6" ht="21.75" customHeight="1">
      <c r="A63" s="198"/>
      <c r="B63" s="200"/>
      <c r="C63" s="200"/>
      <c r="D63" s="200"/>
      <c r="E63" s="89" t="s">
        <v>115</v>
      </c>
      <c r="F63" s="202"/>
    </row>
    <row r="64" spans="1:6" ht="14.25">
      <c r="A64" s="90"/>
      <c r="B64" s="90" t="s">
        <v>116</v>
      </c>
      <c r="C64" s="90"/>
      <c r="D64" s="91"/>
      <c r="E64" s="92"/>
      <c r="F64" s="93"/>
    </row>
    <row r="65" spans="1:6" ht="14.25">
      <c r="A65" s="90">
        <v>1</v>
      </c>
      <c r="B65" s="94" t="s">
        <v>37</v>
      </c>
      <c r="C65" s="94" t="s">
        <v>39</v>
      </c>
      <c r="D65" s="94">
        <v>446</v>
      </c>
      <c r="E65" s="95">
        <v>2205.7419614</v>
      </c>
      <c r="F65" s="96">
        <v>0.11563664</v>
      </c>
    </row>
    <row r="66" spans="1:6" ht="14.25">
      <c r="A66" s="90">
        <v>2</v>
      </c>
      <c r="B66" s="94" t="s">
        <v>43</v>
      </c>
      <c r="C66" s="94" t="s">
        <v>45</v>
      </c>
      <c r="D66" s="94">
        <v>217</v>
      </c>
      <c r="E66" s="95">
        <v>1063.8023104</v>
      </c>
      <c r="F66" s="96">
        <v>0.05577014</v>
      </c>
    </row>
    <row r="67" spans="1:6" ht="14.25">
      <c r="A67" s="90">
        <v>3</v>
      </c>
      <c r="B67" s="94" t="s">
        <v>46</v>
      </c>
      <c r="C67" s="94" t="s">
        <v>47</v>
      </c>
      <c r="D67" s="94">
        <v>198</v>
      </c>
      <c r="E67" s="95">
        <v>970.4709241</v>
      </c>
      <c r="F67" s="96">
        <v>0.05087721</v>
      </c>
    </row>
    <row r="68" spans="1:6" ht="14.25">
      <c r="A68" s="90">
        <v>4</v>
      </c>
      <c r="B68" s="94" t="s">
        <v>40</v>
      </c>
      <c r="C68" s="94" t="s">
        <v>50</v>
      </c>
      <c r="D68" s="94">
        <v>186</v>
      </c>
      <c r="E68" s="95">
        <v>921.1397615</v>
      </c>
      <c r="F68" s="96">
        <v>0.04829101</v>
      </c>
    </row>
    <row r="69" spans="1:6" ht="14.25">
      <c r="A69" s="90">
        <v>5</v>
      </c>
      <c r="B69" s="94" t="s">
        <v>40</v>
      </c>
      <c r="C69" s="94" t="s">
        <v>42</v>
      </c>
      <c r="D69" s="94">
        <v>80</v>
      </c>
      <c r="E69" s="95">
        <v>396.0901517</v>
      </c>
      <c r="F69" s="96">
        <v>0.02076514</v>
      </c>
    </row>
    <row r="70" spans="1:6" ht="14.25">
      <c r="A70" s="90">
        <v>6</v>
      </c>
      <c r="B70" s="94" t="s">
        <v>56</v>
      </c>
      <c r="C70" s="94" t="s">
        <v>57</v>
      </c>
      <c r="D70" s="94">
        <v>70</v>
      </c>
      <c r="E70" s="95">
        <v>349.1032033</v>
      </c>
      <c r="F70" s="96">
        <v>0.01830183</v>
      </c>
    </row>
    <row r="71" spans="1:6" ht="14.25">
      <c r="A71" s="90">
        <v>7</v>
      </c>
      <c r="B71" s="94" t="s">
        <v>51</v>
      </c>
      <c r="C71" s="94" t="s">
        <v>52</v>
      </c>
      <c r="D71" s="94">
        <v>33</v>
      </c>
      <c r="E71" s="95">
        <v>164.4355359</v>
      </c>
      <c r="F71" s="96">
        <v>0.00862058</v>
      </c>
    </row>
    <row r="72" spans="1:6" ht="14.25">
      <c r="A72" s="90">
        <v>8</v>
      </c>
      <c r="B72" s="94" t="s">
        <v>53</v>
      </c>
      <c r="C72" s="94" t="s">
        <v>54</v>
      </c>
      <c r="D72" s="94">
        <v>32</v>
      </c>
      <c r="E72" s="95">
        <v>158.7286226</v>
      </c>
      <c r="F72" s="96">
        <v>0.00832139</v>
      </c>
    </row>
    <row r="73" spans="1:6" ht="14.25">
      <c r="A73" s="90">
        <v>9</v>
      </c>
      <c r="B73" s="94" t="s">
        <v>46</v>
      </c>
      <c r="C73" s="94" t="s">
        <v>58</v>
      </c>
      <c r="D73" s="94">
        <v>24</v>
      </c>
      <c r="E73" s="95">
        <v>119.986314</v>
      </c>
      <c r="F73" s="96">
        <v>0.00629032</v>
      </c>
    </row>
    <row r="74" spans="1:6" ht="14.25">
      <c r="A74" s="90">
        <v>10</v>
      </c>
      <c r="B74" s="94" t="s">
        <v>51</v>
      </c>
      <c r="C74" s="94" t="s">
        <v>55</v>
      </c>
      <c r="D74" s="94">
        <v>20</v>
      </c>
      <c r="E74" s="95">
        <v>99.9300022</v>
      </c>
      <c r="F74" s="96">
        <v>0.00523886</v>
      </c>
    </row>
    <row r="75" spans="1:6" ht="14.25">
      <c r="A75" s="90"/>
      <c r="B75" s="90" t="s">
        <v>118</v>
      </c>
      <c r="C75" s="90"/>
      <c r="D75" s="91"/>
      <c r="E75" s="92"/>
      <c r="F75" s="93"/>
    </row>
    <row r="76" spans="1:6" ht="14.25">
      <c r="A76" s="90">
        <v>11</v>
      </c>
      <c r="B76" s="94" t="s">
        <v>29</v>
      </c>
      <c r="C76" s="94" t="s">
        <v>66</v>
      </c>
      <c r="D76" s="94">
        <v>410</v>
      </c>
      <c r="E76" s="95">
        <v>3070.9934886</v>
      </c>
      <c r="F76" s="96">
        <v>0.1609977</v>
      </c>
    </row>
    <row r="77" spans="1:6" ht="14.25">
      <c r="A77" s="90">
        <f>A76+1</f>
        <v>12</v>
      </c>
      <c r="B77" s="94" t="s">
        <v>23</v>
      </c>
      <c r="C77" s="94" t="s">
        <v>67</v>
      </c>
      <c r="D77" s="94">
        <v>160</v>
      </c>
      <c r="E77" s="95">
        <v>1600</v>
      </c>
      <c r="F77" s="96">
        <v>0.08388045</v>
      </c>
    </row>
    <row r="78" spans="1:6" ht="14.25">
      <c r="A78" s="90">
        <f>A77+1</f>
        <v>13</v>
      </c>
      <c r="B78" s="94" t="s">
        <v>23</v>
      </c>
      <c r="C78" s="94" t="s">
        <v>59</v>
      </c>
      <c r="D78" s="94">
        <v>100</v>
      </c>
      <c r="E78" s="95">
        <v>1000</v>
      </c>
      <c r="F78" s="96">
        <v>0.05242528</v>
      </c>
    </row>
    <row r="79" spans="1:6" ht="14.25">
      <c r="A79" s="90">
        <f>A78+1</f>
        <v>14</v>
      </c>
      <c r="B79" s="94" t="s">
        <v>26</v>
      </c>
      <c r="C79" s="94" t="s">
        <v>33</v>
      </c>
      <c r="D79" s="94">
        <v>43</v>
      </c>
      <c r="E79" s="95">
        <v>430</v>
      </c>
      <c r="F79" s="96">
        <v>0.02254287</v>
      </c>
    </row>
    <row r="80" spans="1:6" ht="14.25">
      <c r="A80" s="90">
        <f>A79+1</f>
        <v>15</v>
      </c>
      <c r="B80" s="94" t="s">
        <v>26</v>
      </c>
      <c r="C80" s="94" t="s">
        <v>32</v>
      </c>
      <c r="D80" s="94">
        <v>24</v>
      </c>
      <c r="E80" s="95">
        <v>240</v>
      </c>
      <c r="F80" s="96">
        <v>0.01258207</v>
      </c>
    </row>
    <row r="81" spans="1:6" ht="14.25">
      <c r="A81" s="90">
        <f>A80+1</f>
        <v>16</v>
      </c>
      <c r="B81" s="94" t="s">
        <v>60</v>
      </c>
      <c r="C81" s="94" t="s">
        <v>62</v>
      </c>
      <c r="D81" s="94">
        <v>100</v>
      </c>
      <c r="E81" s="95">
        <v>24.375</v>
      </c>
      <c r="F81" s="96">
        <v>0.00127787</v>
      </c>
    </row>
    <row r="82" spans="1:6" ht="14.25">
      <c r="A82" s="90"/>
      <c r="B82" s="97" t="s">
        <v>14</v>
      </c>
      <c r="C82" s="97"/>
      <c r="D82" s="97"/>
      <c r="E82" s="98">
        <v>12814.797</v>
      </c>
      <c r="F82" s="99">
        <v>0.6718</v>
      </c>
    </row>
    <row r="83" spans="1:6" ht="14.25">
      <c r="A83" s="90"/>
      <c r="B83" s="90" t="s">
        <v>119</v>
      </c>
      <c r="C83" s="100"/>
      <c r="D83" s="91"/>
      <c r="E83" s="92">
        <v>6259.968958800001</v>
      </c>
      <c r="F83" s="93">
        <v>0.3282</v>
      </c>
    </row>
    <row r="84" spans="1:6" ht="14.25">
      <c r="A84" s="90"/>
      <c r="B84" s="97" t="s">
        <v>14</v>
      </c>
      <c r="C84" s="97"/>
      <c r="D84" s="97"/>
      <c r="E84" s="98">
        <v>19074.7662345</v>
      </c>
      <c r="F84" s="101">
        <v>1</v>
      </c>
    </row>
    <row r="85" spans="1:6" ht="14.25">
      <c r="A85" s="90"/>
      <c r="B85" s="102"/>
      <c r="C85" s="90"/>
      <c r="D85" s="91"/>
      <c r="E85" s="90"/>
      <c r="F85" s="103"/>
    </row>
  </sheetData>
  <sheetProtection/>
  <mergeCells count="20">
    <mergeCell ref="A61:F61"/>
    <mergeCell ref="A62:A63"/>
    <mergeCell ref="B62:B63"/>
    <mergeCell ref="C62:C63"/>
    <mergeCell ref="D62:D63"/>
    <mergeCell ref="F62:F63"/>
    <mergeCell ref="A36:F36"/>
    <mergeCell ref="A37:A38"/>
    <mergeCell ref="B37:B38"/>
    <mergeCell ref="C37:C38"/>
    <mergeCell ref="D37:D38"/>
    <mergeCell ref="F37:F38"/>
    <mergeCell ref="A5:F5"/>
    <mergeCell ref="A7:F7"/>
    <mergeCell ref="A9:F9"/>
    <mergeCell ref="A10:A11"/>
    <mergeCell ref="B10:B11"/>
    <mergeCell ref="C10:C11"/>
    <mergeCell ref="D10:D11"/>
    <mergeCell ref="F10:F11"/>
  </mergeCell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5:F87"/>
  <sheetViews>
    <sheetView zoomScalePageLayoutView="0" workbookViewId="0" topLeftCell="A1">
      <selection activeCell="A1" sqref="A1"/>
    </sheetView>
  </sheetViews>
  <sheetFormatPr defaultColWidth="9.140625" defaultRowHeight="15"/>
  <cols>
    <col min="1" max="1" width="16.7109375" style="0" bestFit="1" customWidth="1"/>
    <col min="2" max="2" width="52.7109375" style="0" customWidth="1"/>
    <col min="3" max="3" width="17.140625" style="0" customWidth="1"/>
    <col min="4" max="4" width="13.8515625" style="0" customWidth="1"/>
    <col min="5" max="5" width="20.421875" style="0" customWidth="1"/>
    <col min="6" max="6" width="21.00390625" style="0" customWidth="1"/>
    <col min="7" max="7" width="11.00390625" style="0" customWidth="1"/>
  </cols>
  <sheetData>
    <row r="5" spans="1:6" ht="15.75" customHeight="1">
      <c r="A5" s="192" t="s">
        <v>110</v>
      </c>
      <c r="B5" s="192"/>
      <c r="C5" s="192"/>
      <c r="D5" s="192"/>
      <c r="E5" s="192"/>
      <c r="F5" s="192"/>
    </row>
    <row r="6" spans="1:6" ht="15.75" customHeight="1">
      <c r="A6" s="87"/>
      <c r="B6" s="87"/>
      <c r="C6" s="87"/>
      <c r="D6" s="87"/>
      <c r="E6" s="87"/>
      <c r="F6" s="87"/>
    </row>
    <row r="7" spans="1:6" ht="15.75" customHeight="1">
      <c r="A7" s="193" t="s">
        <v>132</v>
      </c>
      <c r="B7" s="193"/>
      <c r="C7" s="193"/>
      <c r="D7" s="193"/>
      <c r="E7" s="193"/>
      <c r="F7" s="193"/>
    </row>
    <row r="8" spans="1:6" ht="15.75" customHeight="1">
      <c r="A8" s="88"/>
      <c r="B8" s="88"/>
      <c r="C8" s="88"/>
      <c r="D8" s="88"/>
      <c r="E8" s="88"/>
      <c r="F8" s="88"/>
    </row>
    <row r="9" spans="1:6" ht="14.25">
      <c r="A9" s="194" t="s">
        <v>99</v>
      </c>
      <c r="B9" s="195"/>
      <c r="C9" s="195"/>
      <c r="D9" s="195"/>
      <c r="E9" s="195"/>
      <c r="F9" s="196"/>
    </row>
    <row r="10" spans="1:6" ht="14.25">
      <c r="A10" s="197" t="s">
        <v>2</v>
      </c>
      <c r="B10" s="199" t="s">
        <v>112</v>
      </c>
      <c r="C10" s="199" t="s">
        <v>5</v>
      </c>
      <c r="D10" s="199" t="s">
        <v>6</v>
      </c>
      <c r="E10" s="89" t="s">
        <v>113</v>
      </c>
      <c r="F10" s="201" t="s">
        <v>114</v>
      </c>
    </row>
    <row r="11" spans="1:6" ht="14.25">
      <c r="A11" s="198"/>
      <c r="B11" s="200"/>
      <c r="C11" s="200"/>
      <c r="D11" s="200"/>
      <c r="E11" s="89" t="s">
        <v>115</v>
      </c>
      <c r="F11" s="202"/>
    </row>
    <row r="12" spans="1:6" ht="14.25">
      <c r="A12" s="90"/>
      <c r="B12" s="90" t="s">
        <v>116</v>
      </c>
      <c r="C12" s="90"/>
      <c r="D12" s="91"/>
      <c r="E12" s="92"/>
      <c r="F12" s="93"/>
    </row>
    <row r="13" spans="1:6" ht="14.25">
      <c r="A13" s="90">
        <v>1</v>
      </c>
      <c r="B13" s="94" t="s">
        <v>40</v>
      </c>
      <c r="C13" s="94" t="s">
        <v>42</v>
      </c>
      <c r="D13" s="94">
        <v>458</v>
      </c>
      <c r="E13" s="95">
        <v>2267.6161186</v>
      </c>
      <c r="F13" s="96">
        <v>0.22713305174067144</v>
      </c>
    </row>
    <row r="14" spans="1:6" ht="14.25">
      <c r="A14" s="90">
        <v>2</v>
      </c>
      <c r="B14" s="94" t="s">
        <v>46</v>
      </c>
      <c r="C14" s="94" t="s">
        <v>58</v>
      </c>
      <c r="D14" s="94">
        <v>314</v>
      </c>
      <c r="E14" s="95">
        <v>1569.8209415</v>
      </c>
      <c r="F14" s="96">
        <v>0.15723923383885804</v>
      </c>
    </row>
    <row r="15" spans="1:6" ht="14.25">
      <c r="A15" s="90">
        <v>3</v>
      </c>
      <c r="B15" s="94" t="s">
        <v>51</v>
      </c>
      <c r="C15" s="94" t="s">
        <v>55</v>
      </c>
      <c r="D15" s="94">
        <v>292</v>
      </c>
      <c r="E15" s="95">
        <v>1458.9780323</v>
      </c>
      <c r="F15" s="96">
        <v>0.14613678663718901</v>
      </c>
    </row>
    <row r="16" spans="1:6" ht="14.25">
      <c r="A16" s="90">
        <v>4</v>
      </c>
      <c r="B16" s="94" t="s">
        <v>40</v>
      </c>
      <c r="C16" s="94" t="s">
        <v>50</v>
      </c>
      <c r="D16" s="94">
        <v>72</v>
      </c>
      <c r="E16" s="95">
        <v>356.5702303</v>
      </c>
      <c r="F16" s="96">
        <v>0.035715429919379225</v>
      </c>
    </row>
    <row r="17" spans="1:6" ht="14.25">
      <c r="A17" s="90">
        <v>5</v>
      </c>
      <c r="B17" s="94" t="s">
        <v>56</v>
      </c>
      <c r="C17" s="94" t="s">
        <v>57</v>
      </c>
      <c r="D17" s="94">
        <v>38</v>
      </c>
      <c r="E17" s="95">
        <v>189.5131675</v>
      </c>
      <c r="F17" s="96">
        <v>0.01898235937125519</v>
      </c>
    </row>
    <row r="18" spans="1:6" ht="14.25">
      <c r="A18" s="90">
        <v>6</v>
      </c>
      <c r="B18" s="94" t="s">
        <v>37</v>
      </c>
      <c r="C18" s="94" t="s">
        <v>39</v>
      </c>
      <c r="D18" s="94">
        <v>36</v>
      </c>
      <c r="E18" s="95">
        <v>178.041952</v>
      </c>
      <c r="F18" s="96">
        <v>0.01783335881409806</v>
      </c>
    </row>
    <row r="19" spans="1:6" ht="14.25">
      <c r="A19" s="90">
        <v>7</v>
      </c>
      <c r="B19" s="94" t="s">
        <v>53</v>
      </c>
      <c r="C19" s="94" t="s">
        <v>54</v>
      </c>
      <c r="D19" s="94">
        <v>32</v>
      </c>
      <c r="E19" s="95">
        <v>158.7286226</v>
      </c>
      <c r="F19" s="96">
        <v>0.01589886231360435</v>
      </c>
    </row>
    <row r="20" spans="1:6" ht="14.25">
      <c r="A20" s="90">
        <v>8</v>
      </c>
      <c r="B20" s="94" t="s">
        <v>51</v>
      </c>
      <c r="C20" s="94" t="s">
        <v>52</v>
      </c>
      <c r="D20" s="94">
        <v>31</v>
      </c>
      <c r="E20" s="95">
        <v>154.4697459</v>
      </c>
      <c r="F20" s="96">
        <v>0.01547227703141141</v>
      </c>
    </row>
    <row r="21" spans="1:6" ht="14.25">
      <c r="A21" s="90">
        <v>9</v>
      </c>
      <c r="B21" s="94" t="s">
        <v>43</v>
      </c>
      <c r="C21" s="94" t="s">
        <v>45</v>
      </c>
      <c r="D21" s="94">
        <v>19</v>
      </c>
      <c r="E21" s="95">
        <v>93.1439811</v>
      </c>
      <c r="F21" s="96">
        <v>0.00932965527321262</v>
      </c>
    </row>
    <row r="22" spans="1:6" ht="14.25">
      <c r="A22" s="90">
        <v>10</v>
      </c>
      <c r="B22" s="94" t="s">
        <v>46</v>
      </c>
      <c r="C22" s="94" t="s">
        <v>47</v>
      </c>
      <c r="D22" s="94">
        <v>17</v>
      </c>
      <c r="E22" s="95">
        <v>83.3232612</v>
      </c>
      <c r="F22" s="96">
        <v>0.008345974630408539</v>
      </c>
    </row>
    <row r="23" spans="1:6" ht="14.25">
      <c r="A23" s="90"/>
      <c r="B23" s="90" t="s">
        <v>118</v>
      </c>
      <c r="C23" s="90"/>
      <c r="D23" s="91"/>
      <c r="E23" s="92"/>
      <c r="F23" s="93"/>
    </row>
    <row r="24" spans="1:6" ht="14.25">
      <c r="A24" s="90">
        <v>11</v>
      </c>
      <c r="B24" s="94" t="s">
        <v>23</v>
      </c>
      <c r="C24" s="94" t="s">
        <v>59</v>
      </c>
      <c r="D24" s="94">
        <v>90</v>
      </c>
      <c r="E24" s="95">
        <v>900</v>
      </c>
      <c r="F24" s="96">
        <v>0.09014742173062815</v>
      </c>
    </row>
    <row r="25" spans="1:6" ht="14.25">
      <c r="A25" s="90">
        <f>A24+1</f>
        <v>12</v>
      </c>
      <c r="B25" s="94" t="s">
        <v>26</v>
      </c>
      <c r="C25" s="94" t="s">
        <v>33</v>
      </c>
      <c r="D25" s="94">
        <v>11</v>
      </c>
      <c r="E25" s="95">
        <v>110</v>
      </c>
      <c r="F25" s="96">
        <v>0.011018018211521218</v>
      </c>
    </row>
    <row r="26" spans="1:6" ht="14.25">
      <c r="A26" s="90">
        <f>A25+1</f>
        <v>13</v>
      </c>
      <c r="B26" s="94" t="s">
        <v>26</v>
      </c>
      <c r="C26" s="94" t="s">
        <v>32</v>
      </c>
      <c r="D26" s="94">
        <v>8</v>
      </c>
      <c r="E26" s="95">
        <v>80</v>
      </c>
      <c r="F26" s="96">
        <v>0.008013104153833613</v>
      </c>
    </row>
    <row r="27" spans="1:6" ht="14.25">
      <c r="A27" s="90">
        <f>A26+1</f>
        <v>14</v>
      </c>
      <c r="B27" s="94" t="s">
        <v>60</v>
      </c>
      <c r="C27" s="94" t="s">
        <v>62</v>
      </c>
      <c r="D27" s="94">
        <v>200</v>
      </c>
      <c r="E27" s="95">
        <v>48.75</v>
      </c>
      <c r="F27" s="96">
        <v>0.004882985343742358</v>
      </c>
    </row>
    <row r="28" spans="1:6" ht="14.25">
      <c r="A28" s="90">
        <f>A27+1</f>
        <v>15</v>
      </c>
      <c r="B28" s="94" t="s">
        <v>26</v>
      </c>
      <c r="C28" s="94" t="s">
        <v>63</v>
      </c>
      <c r="D28" s="94">
        <v>8</v>
      </c>
      <c r="E28" s="95">
        <v>34.1984749</v>
      </c>
      <c r="F28" s="96">
        <v>0.003425449265949557</v>
      </c>
    </row>
    <row r="29" spans="1:6" ht="14.25">
      <c r="A29" s="90"/>
      <c r="B29" s="97" t="s">
        <v>14</v>
      </c>
      <c r="C29" s="97"/>
      <c r="D29" s="97"/>
      <c r="E29" s="98">
        <v>7683.155</v>
      </c>
      <c r="F29" s="99">
        <v>0.7696</v>
      </c>
    </row>
    <row r="30" spans="1:6" ht="14.25">
      <c r="A30" s="90"/>
      <c r="B30" s="90" t="s">
        <v>119</v>
      </c>
      <c r="C30" s="100"/>
      <c r="D30" s="91"/>
      <c r="E30" s="92">
        <v>2300.492066999999</v>
      </c>
      <c r="F30" s="93">
        <v>0.2304</v>
      </c>
    </row>
    <row r="31" spans="1:6" ht="14.25">
      <c r="A31" s="90"/>
      <c r="B31" s="97" t="s">
        <v>14</v>
      </c>
      <c r="C31" s="97"/>
      <c r="D31" s="97"/>
      <c r="E31" s="98">
        <v>9983.6465949</v>
      </c>
      <c r="F31" s="101">
        <v>1</v>
      </c>
    </row>
    <row r="32" spans="1:6" ht="14.25">
      <c r="A32" s="90"/>
      <c r="B32" s="102" t="s">
        <v>133</v>
      </c>
      <c r="C32" s="90"/>
      <c r="D32" s="91"/>
      <c r="E32" s="90"/>
      <c r="F32" s="103">
        <v>506250000</v>
      </c>
    </row>
    <row r="34" spans="1:6" ht="14.25">
      <c r="A34" s="194" t="s">
        <v>100</v>
      </c>
      <c r="B34" s="195"/>
      <c r="C34" s="195"/>
      <c r="D34" s="195"/>
      <c r="E34" s="195"/>
      <c r="F34" s="196"/>
    </row>
    <row r="35" spans="1:6" ht="14.25">
      <c r="A35" s="197" t="s">
        <v>2</v>
      </c>
      <c r="B35" s="199" t="s">
        <v>112</v>
      </c>
      <c r="C35" s="199" t="s">
        <v>5</v>
      </c>
      <c r="D35" s="199" t="s">
        <v>6</v>
      </c>
      <c r="E35" s="89" t="s">
        <v>113</v>
      </c>
      <c r="F35" s="201" t="s">
        <v>114</v>
      </c>
    </row>
    <row r="36" spans="1:6" ht="14.25">
      <c r="A36" s="198"/>
      <c r="B36" s="200"/>
      <c r="C36" s="200"/>
      <c r="D36" s="200"/>
      <c r="E36" s="89" t="s">
        <v>115</v>
      </c>
      <c r="F36" s="202"/>
    </row>
    <row r="37" spans="1:6" ht="14.25">
      <c r="A37" s="90"/>
      <c r="B37" s="90" t="s">
        <v>116</v>
      </c>
      <c r="C37" s="90"/>
      <c r="D37" s="91"/>
      <c r="E37" s="92"/>
      <c r="F37" s="93"/>
    </row>
    <row r="38" spans="1:6" ht="14.25">
      <c r="A38" s="90">
        <v>1</v>
      </c>
      <c r="B38" s="94" t="s">
        <v>40</v>
      </c>
      <c r="C38" s="94" t="s">
        <v>42</v>
      </c>
      <c r="D38" s="94">
        <v>558</v>
      </c>
      <c r="E38" s="95">
        <v>2762.7288083</v>
      </c>
      <c r="F38" s="96">
        <v>0.11759286089620756</v>
      </c>
    </row>
    <row r="39" spans="1:6" ht="14.25">
      <c r="A39" s="90">
        <v>2</v>
      </c>
      <c r="B39" s="94" t="s">
        <v>51</v>
      </c>
      <c r="C39" s="94" t="s">
        <v>52</v>
      </c>
      <c r="D39" s="94">
        <v>321</v>
      </c>
      <c r="E39" s="95">
        <v>1599.5093039</v>
      </c>
      <c r="F39" s="96">
        <v>0.06808155563826084</v>
      </c>
    </row>
    <row r="40" spans="1:6" ht="14.25">
      <c r="A40" s="90">
        <v>3</v>
      </c>
      <c r="B40" s="94" t="s">
        <v>53</v>
      </c>
      <c r="C40" s="94" t="s">
        <v>54</v>
      </c>
      <c r="D40" s="94">
        <v>322</v>
      </c>
      <c r="E40" s="95">
        <v>1597.2067652</v>
      </c>
      <c r="F40" s="96">
        <v>0.0679835503211107</v>
      </c>
    </row>
    <row r="41" spans="1:6" ht="14.25">
      <c r="A41" s="90">
        <v>4</v>
      </c>
      <c r="B41" s="94" t="s">
        <v>43</v>
      </c>
      <c r="C41" s="94" t="s">
        <v>45</v>
      </c>
      <c r="D41" s="94">
        <v>138</v>
      </c>
      <c r="E41" s="95">
        <v>676.5194416</v>
      </c>
      <c r="F41" s="96">
        <v>0.02879539111860964</v>
      </c>
    </row>
    <row r="42" spans="1:6" ht="14.25">
      <c r="A42" s="90">
        <v>5</v>
      </c>
      <c r="B42" s="94" t="s">
        <v>46</v>
      </c>
      <c r="C42" s="94" t="s">
        <v>47</v>
      </c>
      <c r="D42" s="94">
        <v>125</v>
      </c>
      <c r="E42" s="95">
        <v>612.6710379</v>
      </c>
      <c r="F42" s="96">
        <v>0.026077746001874857</v>
      </c>
    </row>
    <row r="43" spans="1:6" ht="14.25">
      <c r="A43" s="90">
        <v>6</v>
      </c>
      <c r="B43" s="94" t="s">
        <v>40</v>
      </c>
      <c r="C43" s="94" t="s">
        <v>50</v>
      </c>
      <c r="D43" s="94">
        <v>86</v>
      </c>
      <c r="E43" s="95">
        <v>425.9033306</v>
      </c>
      <c r="F43" s="96">
        <v>0.01812816044774774</v>
      </c>
    </row>
    <row r="44" spans="1:6" ht="14.25">
      <c r="A44" s="90">
        <v>7</v>
      </c>
      <c r="B44" s="94" t="s">
        <v>51</v>
      </c>
      <c r="C44" s="94" t="s">
        <v>55</v>
      </c>
      <c r="D44" s="94">
        <v>75</v>
      </c>
      <c r="E44" s="95">
        <v>374.7375083</v>
      </c>
      <c r="F44" s="96">
        <v>0.0159503370557854</v>
      </c>
    </row>
    <row r="45" spans="1:6" ht="14.25">
      <c r="A45" s="90">
        <v>8</v>
      </c>
      <c r="B45" s="94" t="s">
        <v>37</v>
      </c>
      <c r="C45" s="94" t="s">
        <v>39</v>
      </c>
      <c r="D45" s="94">
        <v>60</v>
      </c>
      <c r="E45" s="95">
        <v>296.7365867</v>
      </c>
      <c r="F45" s="96">
        <v>0.012630303798837226</v>
      </c>
    </row>
    <row r="46" spans="1:6" ht="14.25">
      <c r="A46" s="90">
        <v>9</v>
      </c>
      <c r="B46" s="94" t="s">
        <v>56</v>
      </c>
      <c r="C46" s="94" t="s">
        <v>57</v>
      </c>
      <c r="D46" s="94">
        <v>45</v>
      </c>
      <c r="E46" s="95">
        <v>224.4234878</v>
      </c>
      <c r="F46" s="96">
        <v>0.009552367175316842</v>
      </c>
    </row>
    <row r="47" spans="1:6" ht="14.25">
      <c r="A47" s="90">
        <v>10</v>
      </c>
      <c r="B47" s="94" t="s">
        <v>46</v>
      </c>
      <c r="C47" s="94" t="s">
        <v>58</v>
      </c>
      <c r="D47" s="94">
        <v>38</v>
      </c>
      <c r="E47" s="95">
        <v>189.9783305</v>
      </c>
      <c r="F47" s="96">
        <v>0.00808624260356805</v>
      </c>
    </row>
    <row r="48" spans="1:6" ht="14.25">
      <c r="A48" s="90"/>
      <c r="B48" s="90" t="s">
        <v>117</v>
      </c>
      <c r="C48" s="90"/>
      <c r="D48" s="91"/>
      <c r="E48" s="92"/>
      <c r="F48" s="93"/>
    </row>
    <row r="49" spans="1:6" ht="14.25">
      <c r="A49" s="90">
        <v>11</v>
      </c>
      <c r="B49" s="94" t="s">
        <v>20</v>
      </c>
      <c r="C49" s="94" t="s">
        <v>64</v>
      </c>
      <c r="D49" s="94">
        <v>240</v>
      </c>
      <c r="E49" s="95">
        <v>2429.0465753</v>
      </c>
      <c r="F49" s="96">
        <v>0.10339000164675058</v>
      </c>
    </row>
    <row r="50" spans="1:6" ht="14.25">
      <c r="A50" s="90"/>
      <c r="B50" s="90" t="s">
        <v>118</v>
      </c>
      <c r="C50" s="90"/>
      <c r="D50" s="91"/>
      <c r="E50" s="92"/>
      <c r="F50" s="93"/>
    </row>
    <row r="51" spans="1:6" ht="14.25">
      <c r="A51" s="90">
        <v>12</v>
      </c>
      <c r="B51" s="94" t="s">
        <v>29</v>
      </c>
      <c r="C51" s="94" t="s">
        <v>65</v>
      </c>
      <c r="D51" s="94">
        <v>260</v>
      </c>
      <c r="E51" s="95">
        <v>2600</v>
      </c>
      <c r="F51" s="96">
        <v>0.11066646766472626</v>
      </c>
    </row>
    <row r="52" spans="1:6" ht="14.25">
      <c r="A52" s="90">
        <f aca="true" t="shared" si="0" ref="A52:A57">A51+1</f>
        <v>13</v>
      </c>
      <c r="B52" s="94" t="s">
        <v>26</v>
      </c>
      <c r="C52" s="94" t="s">
        <v>28</v>
      </c>
      <c r="D52" s="94">
        <v>120</v>
      </c>
      <c r="E52" s="95">
        <v>1200</v>
      </c>
      <c r="F52" s="96">
        <v>0.05107683122987366</v>
      </c>
    </row>
    <row r="53" spans="1:6" ht="14.25">
      <c r="A53" s="90">
        <f t="shared" si="0"/>
        <v>14</v>
      </c>
      <c r="B53" s="94" t="s">
        <v>29</v>
      </c>
      <c r="C53" s="94" t="s">
        <v>66</v>
      </c>
      <c r="D53" s="94">
        <v>84</v>
      </c>
      <c r="E53" s="95">
        <v>629.1791614</v>
      </c>
      <c r="F53" s="96">
        <v>0.02678039820015103</v>
      </c>
    </row>
    <row r="54" spans="1:6" ht="14.25">
      <c r="A54" s="90">
        <f t="shared" si="0"/>
        <v>15</v>
      </c>
      <c r="B54" s="94" t="s">
        <v>26</v>
      </c>
      <c r="C54" s="94" t="s">
        <v>33</v>
      </c>
      <c r="D54" s="94">
        <v>56</v>
      </c>
      <c r="E54" s="95">
        <v>560</v>
      </c>
      <c r="F54" s="96">
        <v>0.02383585457394104</v>
      </c>
    </row>
    <row r="55" spans="1:6" ht="14.25">
      <c r="A55" s="90">
        <f t="shared" si="0"/>
        <v>16</v>
      </c>
      <c r="B55" s="94" t="s">
        <v>60</v>
      </c>
      <c r="C55" s="94" t="s">
        <v>62</v>
      </c>
      <c r="D55" s="94">
        <v>1300</v>
      </c>
      <c r="E55" s="95">
        <v>316.875</v>
      </c>
      <c r="F55" s="96">
        <v>0.013487475746638512</v>
      </c>
    </row>
    <row r="56" spans="1:6" ht="14.25">
      <c r="A56" s="90">
        <f t="shared" si="0"/>
        <v>17</v>
      </c>
      <c r="B56" s="94" t="s">
        <v>23</v>
      </c>
      <c r="C56" s="94" t="s">
        <v>67</v>
      </c>
      <c r="D56" s="94">
        <v>20</v>
      </c>
      <c r="E56" s="95">
        <v>200</v>
      </c>
      <c r="F56" s="96">
        <v>0.008512805204978944</v>
      </c>
    </row>
    <row r="57" spans="1:6" ht="14.25">
      <c r="A57" s="90">
        <f t="shared" si="0"/>
        <v>18</v>
      </c>
      <c r="B57" s="94" t="s">
        <v>26</v>
      </c>
      <c r="C57" s="94" t="s">
        <v>32</v>
      </c>
      <c r="D57" s="94">
        <v>16</v>
      </c>
      <c r="E57" s="95">
        <v>160</v>
      </c>
      <c r="F57" s="96">
        <v>0.006810244163983154</v>
      </c>
    </row>
    <row r="58" spans="1:6" ht="14.25">
      <c r="A58" s="90"/>
      <c r="B58" s="97" t="s">
        <v>14</v>
      </c>
      <c r="C58" s="97"/>
      <c r="D58" s="97"/>
      <c r="E58" s="98">
        <v>16855.515</v>
      </c>
      <c r="F58" s="99">
        <v>0.7174</v>
      </c>
    </row>
    <row r="59" spans="1:6" ht="14.25">
      <c r="A59" s="90"/>
      <c r="B59" s="90" t="s">
        <v>119</v>
      </c>
      <c r="C59" s="100"/>
      <c r="D59" s="91"/>
      <c r="E59" s="92">
        <v>6638.502813299998</v>
      </c>
      <c r="F59" s="93">
        <v>0.2826</v>
      </c>
    </row>
    <row r="60" spans="1:6" ht="14.25">
      <c r="A60" s="90"/>
      <c r="B60" s="97" t="s">
        <v>14</v>
      </c>
      <c r="C60" s="97"/>
      <c r="D60" s="97"/>
      <c r="E60" s="98">
        <v>23494.0181508</v>
      </c>
      <c r="F60" s="101">
        <v>1</v>
      </c>
    </row>
    <row r="61" spans="1:6" ht="14.25">
      <c r="A61" s="90"/>
      <c r="B61" s="102" t="s">
        <v>134</v>
      </c>
      <c r="C61" s="90"/>
      <c r="D61" s="91"/>
      <c r="E61" s="90"/>
      <c r="F61" s="103">
        <v>675000000</v>
      </c>
    </row>
    <row r="63" spans="1:6" ht="14.25">
      <c r="A63" s="194" t="s">
        <v>101</v>
      </c>
      <c r="B63" s="195"/>
      <c r="C63" s="195"/>
      <c r="D63" s="195"/>
      <c r="E63" s="195"/>
      <c r="F63" s="196"/>
    </row>
    <row r="64" spans="1:6" ht="14.25">
      <c r="A64" s="197" t="s">
        <v>2</v>
      </c>
      <c r="B64" s="199" t="s">
        <v>112</v>
      </c>
      <c r="C64" s="199" t="s">
        <v>5</v>
      </c>
      <c r="D64" s="199" t="s">
        <v>6</v>
      </c>
      <c r="E64" s="89" t="s">
        <v>113</v>
      </c>
      <c r="F64" s="201" t="s">
        <v>114</v>
      </c>
    </row>
    <row r="65" spans="1:6" ht="14.25">
      <c r="A65" s="198"/>
      <c r="B65" s="200"/>
      <c r="C65" s="200"/>
      <c r="D65" s="200"/>
      <c r="E65" s="89" t="s">
        <v>115</v>
      </c>
      <c r="F65" s="202"/>
    </row>
    <row r="66" spans="1:6" ht="14.25">
      <c r="A66" s="90"/>
      <c r="B66" s="90" t="s">
        <v>116</v>
      </c>
      <c r="C66" s="90"/>
      <c r="D66" s="91"/>
      <c r="E66" s="92"/>
      <c r="F66" s="93"/>
    </row>
    <row r="67" spans="1:6" ht="14.25">
      <c r="A67" s="90">
        <v>1</v>
      </c>
      <c r="B67" s="94" t="s">
        <v>51</v>
      </c>
      <c r="C67" s="94" t="s">
        <v>52</v>
      </c>
      <c r="D67" s="94">
        <v>267</v>
      </c>
      <c r="E67" s="95">
        <v>1330.4329724</v>
      </c>
      <c r="F67" s="96">
        <v>0.06207830715712396</v>
      </c>
    </row>
    <row r="68" spans="1:6" ht="14.25">
      <c r="A68" s="90">
        <v>2</v>
      </c>
      <c r="B68" s="94" t="s">
        <v>53</v>
      </c>
      <c r="C68" s="94" t="s">
        <v>54</v>
      </c>
      <c r="D68" s="94">
        <v>266</v>
      </c>
      <c r="E68" s="95">
        <v>1319.4316756</v>
      </c>
      <c r="F68" s="96">
        <v>0.06156498412917381</v>
      </c>
    </row>
    <row r="69" spans="1:6" ht="14.25">
      <c r="A69" s="90">
        <v>3</v>
      </c>
      <c r="B69" s="94" t="s">
        <v>40</v>
      </c>
      <c r="C69" s="94" t="s">
        <v>50</v>
      </c>
      <c r="D69" s="94">
        <v>162</v>
      </c>
      <c r="E69" s="95">
        <v>802.2830181</v>
      </c>
      <c r="F69" s="96">
        <v>0.037434709344817976</v>
      </c>
    </row>
    <row r="70" spans="1:6" ht="14.25">
      <c r="A70" s="90">
        <v>4</v>
      </c>
      <c r="B70" s="94" t="s">
        <v>43</v>
      </c>
      <c r="C70" s="94" t="s">
        <v>45</v>
      </c>
      <c r="D70" s="94">
        <v>152</v>
      </c>
      <c r="E70" s="95">
        <v>745.1518488</v>
      </c>
      <c r="F70" s="96">
        <v>0.03476895590242302</v>
      </c>
    </row>
    <row r="71" spans="1:6" ht="14.25">
      <c r="A71" s="90">
        <v>5</v>
      </c>
      <c r="B71" s="94" t="s">
        <v>46</v>
      </c>
      <c r="C71" s="94" t="s">
        <v>47</v>
      </c>
      <c r="D71" s="94">
        <v>138</v>
      </c>
      <c r="E71" s="95">
        <v>676.3888259</v>
      </c>
      <c r="F71" s="96">
        <v>0.03156045750739441</v>
      </c>
    </row>
    <row r="72" spans="1:6" ht="14.25">
      <c r="A72" s="90">
        <v>6</v>
      </c>
      <c r="B72" s="94" t="s">
        <v>40</v>
      </c>
      <c r="C72" s="94" t="s">
        <v>42</v>
      </c>
      <c r="D72" s="94">
        <v>112</v>
      </c>
      <c r="E72" s="95">
        <v>554.5262124</v>
      </c>
      <c r="F72" s="96">
        <v>0.025874320055331603</v>
      </c>
    </row>
    <row r="73" spans="1:6" ht="14.25">
      <c r="A73" s="90">
        <v>7</v>
      </c>
      <c r="B73" s="94" t="s">
        <v>37</v>
      </c>
      <c r="C73" s="94" t="s">
        <v>39</v>
      </c>
      <c r="D73" s="94">
        <v>80</v>
      </c>
      <c r="E73" s="95">
        <v>395.6487823</v>
      </c>
      <c r="F73" s="96">
        <v>0.018461062784436946</v>
      </c>
    </row>
    <row r="74" spans="1:6" ht="14.25">
      <c r="A74" s="90">
        <v>8</v>
      </c>
      <c r="B74" s="94" t="s">
        <v>56</v>
      </c>
      <c r="C74" s="94" t="s">
        <v>57</v>
      </c>
      <c r="D74" s="94">
        <v>71</v>
      </c>
      <c r="E74" s="95">
        <v>354.0903919</v>
      </c>
      <c r="F74" s="96">
        <v>0.016521938771633073</v>
      </c>
    </row>
    <row r="75" spans="1:6" ht="14.25">
      <c r="A75" s="90">
        <v>9</v>
      </c>
      <c r="B75" s="94" t="s">
        <v>46</v>
      </c>
      <c r="C75" s="94" t="s">
        <v>58</v>
      </c>
      <c r="D75" s="94">
        <v>43</v>
      </c>
      <c r="E75" s="95">
        <v>214.9754793</v>
      </c>
      <c r="F75" s="96">
        <v>0.010030805092842378</v>
      </c>
    </row>
    <row r="76" spans="1:6" ht="14.25">
      <c r="A76" s="90">
        <v>10</v>
      </c>
      <c r="B76" s="94" t="s">
        <v>51</v>
      </c>
      <c r="C76" s="94" t="s">
        <v>55</v>
      </c>
      <c r="D76" s="94">
        <v>40</v>
      </c>
      <c r="E76" s="95">
        <v>199.8600044</v>
      </c>
      <c r="F76" s="96">
        <v>0.009325513572612465</v>
      </c>
    </row>
    <row r="77" spans="1:6" ht="14.25">
      <c r="A77" s="90"/>
      <c r="B77" s="90" t="s">
        <v>117</v>
      </c>
      <c r="C77" s="90"/>
      <c r="D77" s="91"/>
      <c r="E77" s="92"/>
      <c r="F77" s="93"/>
    </row>
    <row r="78" spans="1:6" ht="14.25">
      <c r="A78" s="90">
        <v>11</v>
      </c>
      <c r="B78" s="94" t="s">
        <v>20</v>
      </c>
      <c r="C78" s="94" t="s">
        <v>64</v>
      </c>
      <c r="D78" s="94">
        <v>260</v>
      </c>
      <c r="E78" s="95">
        <v>2631.4671233</v>
      </c>
      <c r="F78" s="96">
        <v>0.12278485857082083</v>
      </c>
    </row>
    <row r="79" spans="1:6" ht="14.25">
      <c r="A79" s="90"/>
      <c r="B79" s="90" t="s">
        <v>118</v>
      </c>
      <c r="C79" s="90"/>
      <c r="D79" s="91"/>
      <c r="E79" s="92"/>
      <c r="F79" s="93"/>
    </row>
    <row r="80" spans="1:6" ht="14.25">
      <c r="A80" s="90">
        <v>12</v>
      </c>
      <c r="B80" s="94" t="s">
        <v>26</v>
      </c>
      <c r="C80" s="94" t="s">
        <v>28</v>
      </c>
      <c r="D80" s="94">
        <v>558</v>
      </c>
      <c r="E80" s="95">
        <v>5580</v>
      </c>
      <c r="F80" s="96">
        <v>0.2603640778023397</v>
      </c>
    </row>
    <row r="81" spans="1:6" ht="14.25">
      <c r="A81" s="90">
        <f>A80+1</f>
        <v>13</v>
      </c>
      <c r="B81" s="94" t="s">
        <v>23</v>
      </c>
      <c r="C81" s="94" t="s">
        <v>68</v>
      </c>
      <c r="D81" s="94">
        <v>280</v>
      </c>
      <c r="E81" s="95">
        <v>2800</v>
      </c>
      <c r="F81" s="96">
        <v>0.1306486411911382</v>
      </c>
    </row>
    <row r="82" spans="1:6" ht="14.25">
      <c r="A82" s="90">
        <f>A81+1</f>
        <v>14</v>
      </c>
      <c r="B82" s="94" t="s">
        <v>29</v>
      </c>
      <c r="C82" s="94" t="s">
        <v>65</v>
      </c>
      <c r="D82" s="94">
        <v>105</v>
      </c>
      <c r="E82" s="95">
        <v>1050</v>
      </c>
      <c r="F82" s="96">
        <v>0.04899324044667683</v>
      </c>
    </row>
    <row r="83" spans="1:6" ht="14.25">
      <c r="A83" s="90">
        <f>A82+1</f>
        <v>15</v>
      </c>
      <c r="B83" s="94" t="s">
        <v>26</v>
      </c>
      <c r="C83" s="94" t="s">
        <v>32</v>
      </c>
      <c r="D83" s="94">
        <v>8</v>
      </c>
      <c r="E83" s="95">
        <v>80</v>
      </c>
      <c r="F83" s="96">
        <v>0.003732818319746806</v>
      </c>
    </row>
    <row r="84" spans="1:6" ht="14.25">
      <c r="A84" s="90"/>
      <c r="B84" s="97" t="s">
        <v>14</v>
      </c>
      <c r="C84" s="97"/>
      <c r="D84" s="97"/>
      <c r="E84" s="98">
        <v>18734.256</v>
      </c>
      <c r="F84" s="99">
        <v>0.8741</v>
      </c>
    </row>
    <row r="85" spans="1:6" ht="14.25">
      <c r="A85" s="90"/>
      <c r="B85" s="90" t="s">
        <v>119</v>
      </c>
      <c r="C85" s="100"/>
      <c r="D85" s="91"/>
      <c r="E85" s="92">
        <v>2697.271574899998</v>
      </c>
      <c r="F85" s="93">
        <v>0.1259</v>
      </c>
    </row>
    <row r="86" spans="1:6" ht="14.25">
      <c r="A86" s="90"/>
      <c r="B86" s="97" t="s">
        <v>14</v>
      </c>
      <c r="C86" s="97"/>
      <c r="D86" s="97"/>
      <c r="E86" s="98">
        <v>21431.5279093</v>
      </c>
      <c r="F86" s="101">
        <v>1</v>
      </c>
    </row>
    <row r="87" spans="1:6" ht="14.25">
      <c r="A87" s="90"/>
      <c r="B87" s="102" t="s">
        <v>135</v>
      </c>
      <c r="C87" s="90"/>
      <c r="D87" s="91"/>
      <c r="E87" s="90"/>
      <c r="F87" s="103">
        <v>543750000</v>
      </c>
    </row>
  </sheetData>
  <sheetProtection/>
  <mergeCells count="20">
    <mergeCell ref="A63:F63"/>
    <mergeCell ref="A64:A65"/>
    <mergeCell ref="B64:B65"/>
    <mergeCell ref="C64:C65"/>
    <mergeCell ref="D64:D65"/>
    <mergeCell ref="F64:F65"/>
    <mergeCell ref="A34:F34"/>
    <mergeCell ref="A35:A36"/>
    <mergeCell ref="B35:B36"/>
    <mergeCell ref="C35:C36"/>
    <mergeCell ref="D35:D36"/>
    <mergeCell ref="F35:F36"/>
    <mergeCell ref="A5:F5"/>
    <mergeCell ref="A7:F7"/>
    <mergeCell ref="A9:F9"/>
    <mergeCell ref="A10:A11"/>
    <mergeCell ref="B10:B11"/>
    <mergeCell ref="C10:C11"/>
    <mergeCell ref="D10:D11"/>
    <mergeCell ref="F10:F11"/>
  </mergeCell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I14"/>
  <sheetViews>
    <sheetView zoomScalePageLayoutView="0" workbookViewId="0" topLeftCell="A1">
      <selection activeCell="A1" sqref="A1:A2"/>
    </sheetView>
  </sheetViews>
  <sheetFormatPr defaultColWidth="9.140625" defaultRowHeight="15"/>
  <cols>
    <col min="1" max="1" width="31.00390625" style="0" customWidth="1"/>
    <col min="2" max="2" width="15.28125" style="0" customWidth="1"/>
    <col min="3" max="3" width="13.28125" style="0" customWidth="1"/>
    <col min="4" max="4" width="15.7109375" style="0" customWidth="1"/>
    <col min="5" max="5" width="14.421875" style="0" customWidth="1"/>
    <col min="6" max="6" width="14.8515625" style="0" customWidth="1"/>
    <col min="7" max="7" width="15.7109375" style="0" customWidth="1"/>
    <col min="8" max="8" width="14.8515625" style="0" customWidth="1"/>
    <col min="9" max="9" width="15.8515625" style="0" customWidth="1"/>
  </cols>
  <sheetData>
    <row r="1" spans="1:9" ht="14.25">
      <c r="A1" s="205" t="s">
        <v>96</v>
      </c>
      <c r="B1" s="207" t="s">
        <v>120</v>
      </c>
      <c r="C1" s="208"/>
      <c r="D1" s="207" t="s">
        <v>121</v>
      </c>
      <c r="E1" s="208"/>
      <c r="F1" s="207" t="s">
        <v>122</v>
      </c>
      <c r="G1" s="208"/>
      <c r="H1" s="207" t="s">
        <v>123</v>
      </c>
      <c r="I1" s="208"/>
    </row>
    <row r="2" spans="1:9" ht="14.25">
      <c r="A2" s="206"/>
      <c r="B2" s="104" t="s">
        <v>124</v>
      </c>
      <c r="C2" s="104" t="s">
        <v>125</v>
      </c>
      <c r="D2" s="104" t="s">
        <v>124</v>
      </c>
      <c r="E2" s="104" t="s">
        <v>125</v>
      </c>
      <c r="F2" s="104" t="s">
        <v>124</v>
      </c>
      <c r="G2" s="104" t="s">
        <v>125</v>
      </c>
      <c r="H2" s="104" t="s">
        <v>124</v>
      </c>
      <c r="I2" s="104" t="s">
        <v>125</v>
      </c>
    </row>
    <row r="3" spans="1:9" ht="14.25">
      <c r="A3" s="105" t="s">
        <v>98</v>
      </c>
      <c r="B3" s="106">
        <v>-0.0028194427490234376</v>
      </c>
      <c r="C3" s="106">
        <v>0.03087959289550781</v>
      </c>
      <c r="D3" s="106">
        <v>-0.03490867614746094</v>
      </c>
      <c r="E3" s="106">
        <v>0.08496437072753907</v>
      </c>
      <c r="F3" s="106">
        <v>0.02279243469238281</v>
      </c>
      <c r="G3" s="106">
        <v>0.06994590759277344</v>
      </c>
      <c r="H3" s="106">
        <v>0.053474044799804686</v>
      </c>
      <c r="I3" s="106">
        <v>0.08935127258300782</v>
      </c>
    </row>
    <row r="4" spans="1:9" ht="14.25">
      <c r="A4" s="105" t="s">
        <v>99</v>
      </c>
      <c r="B4" s="106">
        <v>-0.2275928497314453</v>
      </c>
      <c r="C4" s="106">
        <v>0.03087959289550781</v>
      </c>
      <c r="D4" s="106">
        <v>-0.1515888214111328</v>
      </c>
      <c r="E4" s="106">
        <v>0.08496437072753907</v>
      </c>
      <c r="F4" s="106">
        <v>-0.052589797973632814</v>
      </c>
      <c r="G4" s="106">
        <v>0.06994590759277344</v>
      </c>
      <c r="H4" s="106">
        <v>-0.02591361999511719</v>
      </c>
      <c r="I4" s="106">
        <v>0.08023414611816407</v>
      </c>
    </row>
    <row r="5" spans="1:9" ht="14.25">
      <c r="A5" s="105" t="s">
        <v>100</v>
      </c>
      <c r="B5" s="106">
        <v>-0.012390518188476562</v>
      </c>
      <c r="C5" s="106">
        <v>0.03087959289550781</v>
      </c>
      <c r="D5" s="106">
        <v>0.016418075561523436</v>
      </c>
      <c r="E5" s="106">
        <v>0.08496437072753907</v>
      </c>
      <c r="F5" s="106">
        <v>0.05643806457519531</v>
      </c>
      <c r="G5" s="106">
        <v>0.06994590759277344</v>
      </c>
      <c r="H5" s="106">
        <v>0.06431541442871094</v>
      </c>
      <c r="I5" s="106">
        <v>0.08023414611816407</v>
      </c>
    </row>
    <row r="6" spans="1:9" ht="14.25">
      <c r="A6" s="105" t="s">
        <v>101</v>
      </c>
      <c r="B6" s="106">
        <v>0.06569252014160157</v>
      </c>
      <c r="C6" s="106">
        <v>0.03087959289550781</v>
      </c>
      <c r="D6" s="106">
        <v>0.06614646911621094</v>
      </c>
      <c r="E6" s="106">
        <v>0.08496437072753907</v>
      </c>
      <c r="F6" s="106">
        <v>0.08582267761230469</v>
      </c>
      <c r="G6" s="106">
        <v>0.06994590759277344</v>
      </c>
      <c r="H6" s="106">
        <v>0.0852</v>
      </c>
      <c r="I6" s="106">
        <v>0.08023414611816407</v>
      </c>
    </row>
    <row r="7" spans="1:9" ht="14.25">
      <c r="A7" s="105" t="s">
        <v>102</v>
      </c>
      <c r="B7" s="106">
        <v>-0.02335777282714844</v>
      </c>
      <c r="C7" s="106">
        <v>0.03087959289550781</v>
      </c>
      <c r="D7" s="106">
        <v>0.012965774536132813</v>
      </c>
      <c r="E7" s="106">
        <v>0.08496437072753907</v>
      </c>
      <c r="F7" s="106"/>
      <c r="G7" s="106"/>
      <c r="H7" s="106">
        <v>0.03479347229003906</v>
      </c>
      <c r="I7" s="106">
        <v>0.08159599304199219</v>
      </c>
    </row>
    <row r="8" spans="1:9" ht="14.25">
      <c r="A8" s="105" t="s">
        <v>103</v>
      </c>
      <c r="B8" s="106">
        <v>0.004314041137695313</v>
      </c>
      <c r="C8" s="106">
        <v>0.03087959289550781</v>
      </c>
      <c r="D8" s="106">
        <v>0.050216293334960936</v>
      </c>
      <c r="E8" s="106">
        <v>0.08496437072753907</v>
      </c>
      <c r="F8" s="106"/>
      <c r="G8" s="106"/>
      <c r="H8" s="106">
        <v>0.0604</v>
      </c>
      <c r="I8" s="106">
        <v>0.08279380798339844</v>
      </c>
    </row>
    <row r="9" spans="1:9" ht="14.25">
      <c r="A9" s="209" t="s">
        <v>126</v>
      </c>
      <c r="B9" s="209"/>
      <c r="C9" s="209"/>
      <c r="D9" s="209"/>
      <c r="E9" s="209"/>
      <c r="F9" s="209"/>
      <c r="G9" s="209"/>
      <c r="H9" s="107"/>
      <c r="I9" s="107"/>
    </row>
    <row r="10" spans="1:9" ht="14.25">
      <c r="A10" s="203" t="s">
        <v>127</v>
      </c>
      <c r="B10" s="203"/>
      <c r="C10" s="203"/>
      <c r="D10" s="203"/>
      <c r="E10" s="203"/>
      <c r="F10" s="203"/>
      <c r="G10" s="203"/>
      <c r="H10" s="203"/>
      <c r="I10" s="203"/>
    </row>
    <row r="11" spans="1:9" ht="15.75" customHeight="1">
      <c r="A11" s="108" t="s">
        <v>128</v>
      </c>
      <c r="B11" s="107"/>
      <c r="C11" s="107"/>
      <c r="D11" s="107"/>
      <c r="E11" s="107"/>
      <c r="F11" s="107"/>
      <c r="G11" s="107"/>
      <c r="H11" s="107"/>
      <c r="I11" s="107"/>
    </row>
    <row r="12" spans="1:9" ht="14.25">
      <c r="A12" s="109" t="s">
        <v>129</v>
      </c>
      <c r="B12" s="110"/>
      <c r="C12" s="110"/>
      <c r="D12" s="107"/>
      <c r="E12" s="107"/>
      <c r="F12" s="107"/>
      <c r="G12" s="107"/>
      <c r="H12" s="107"/>
      <c r="I12" s="107"/>
    </row>
    <row r="13" spans="1:9" ht="14.25">
      <c r="A13" s="109" t="s">
        <v>130</v>
      </c>
      <c r="B13" s="110"/>
      <c r="C13" s="110"/>
      <c r="D13" s="107"/>
      <c r="E13" s="107"/>
      <c r="F13" s="107"/>
      <c r="G13" s="107"/>
      <c r="H13" s="107"/>
      <c r="I13" s="107"/>
    </row>
    <row r="14" spans="1:9" ht="14.25">
      <c r="A14" s="204" t="s">
        <v>131</v>
      </c>
      <c r="B14" s="204"/>
      <c r="C14" s="204"/>
      <c r="D14" s="204"/>
      <c r="E14" s="204"/>
      <c r="F14" s="204"/>
      <c r="G14" s="204"/>
      <c r="H14" s="204"/>
      <c r="I14" s="204"/>
    </row>
  </sheetData>
  <sheetProtection/>
  <mergeCells count="8">
    <mergeCell ref="A10:I10"/>
    <mergeCell ref="A14:I14"/>
    <mergeCell ref="A1:A2"/>
    <mergeCell ref="B1:C1"/>
    <mergeCell ref="D1:E1"/>
    <mergeCell ref="F1:G1"/>
    <mergeCell ref="H1:I1"/>
    <mergeCell ref="A9:G9"/>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B8"/>
  <sheetViews>
    <sheetView zoomScalePageLayoutView="0" workbookViewId="0" topLeftCell="A1">
      <selection activeCell="A1" sqref="A1"/>
    </sheetView>
  </sheetViews>
  <sheetFormatPr defaultColWidth="9.140625" defaultRowHeight="15"/>
  <cols>
    <col min="1" max="1" width="39.140625" style="0" bestFit="1" customWidth="1"/>
  </cols>
  <sheetData>
    <row r="1" spans="1:2" ht="14.25">
      <c r="A1" t="s">
        <v>96</v>
      </c>
      <c r="B1" s="111" t="s">
        <v>97</v>
      </c>
    </row>
    <row r="2" spans="1:2" ht="14.25">
      <c r="A2" t="s">
        <v>136</v>
      </c>
      <c r="B2">
        <v>1.17</v>
      </c>
    </row>
    <row r="3" spans="1:2" ht="14.25">
      <c r="A3" t="s">
        <v>98</v>
      </c>
      <c r="B3">
        <v>1.17</v>
      </c>
    </row>
    <row r="4" spans="1:2" ht="14.25">
      <c r="A4" t="s">
        <v>99</v>
      </c>
      <c r="B4">
        <v>1.17</v>
      </c>
    </row>
    <row r="5" spans="1:2" ht="14.25">
      <c r="A5" t="s">
        <v>100</v>
      </c>
      <c r="B5">
        <v>1.17</v>
      </c>
    </row>
    <row r="6" spans="1:2" ht="14.25">
      <c r="A6" t="s">
        <v>101</v>
      </c>
      <c r="B6">
        <v>1.17</v>
      </c>
    </row>
    <row r="7" spans="1:2" ht="14.25">
      <c r="A7" t="s">
        <v>102</v>
      </c>
      <c r="B7">
        <v>1.17</v>
      </c>
    </row>
    <row r="8" spans="1:2" ht="14.25">
      <c r="A8" t="s">
        <v>103</v>
      </c>
      <c r="B8">
        <v>1.17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43"/>
  <sheetViews>
    <sheetView tabSelected="1" zoomScalePageLayoutView="0" workbookViewId="0" topLeftCell="A1">
      <selection activeCell="A1" sqref="A1"/>
    </sheetView>
  </sheetViews>
  <sheetFormatPr defaultColWidth="9.140625" defaultRowHeight="15"/>
  <cols>
    <col min="1" max="1" width="7.28125" style="0" customWidth="1"/>
    <col min="2" max="2" width="43.28125" style="0" customWidth="1"/>
    <col min="3" max="3" width="20.57421875" style="0" bestFit="1"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4.25">
      <c r="A1" s="10"/>
      <c r="G1" s="11"/>
    </row>
    <row r="2" spans="1:8" ht="14.25">
      <c r="A2" s="185" t="s">
        <v>83</v>
      </c>
      <c r="B2" s="185"/>
      <c r="C2" s="185"/>
      <c r="D2" s="185"/>
      <c r="E2" s="185"/>
      <c r="F2" s="185"/>
      <c r="G2" s="185"/>
      <c r="H2" s="185"/>
    </row>
    <row r="3" spans="1:8" ht="14.25">
      <c r="A3" s="186" t="s">
        <v>1</v>
      </c>
      <c r="B3" s="186"/>
      <c r="C3" s="186"/>
      <c r="D3" s="186"/>
      <c r="E3" s="186"/>
      <c r="F3" s="186"/>
      <c r="G3" s="186"/>
      <c r="H3" s="186"/>
    </row>
    <row r="4" spans="1:8" ht="26.25" customHeight="1">
      <c r="A4" s="40" t="s">
        <v>2</v>
      </c>
      <c r="B4" s="41" t="s">
        <v>3</v>
      </c>
      <c r="C4" s="41" t="s">
        <v>4</v>
      </c>
      <c r="D4" s="42" t="s">
        <v>5</v>
      </c>
      <c r="E4" s="42" t="s">
        <v>6</v>
      </c>
      <c r="F4" s="49" t="s">
        <v>7</v>
      </c>
      <c r="G4" s="43" t="s">
        <v>8</v>
      </c>
      <c r="H4" s="49" t="s">
        <v>9</v>
      </c>
    </row>
    <row r="5" spans="1:8" ht="14.25">
      <c r="A5" s="14"/>
      <c r="B5" s="15"/>
      <c r="C5" s="15"/>
      <c r="D5" s="15"/>
      <c r="E5" s="16"/>
      <c r="F5" s="17"/>
      <c r="G5" s="18"/>
      <c r="H5" s="17"/>
    </row>
    <row r="6" spans="1:8" ht="14.25">
      <c r="A6" s="19"/>
      <c r="B6" s="20" t="s">
        <v>10</v>
      </c>
      <c r="C6" s="21"/>
      <c r="D6" s="21"/>
      <c r="E6" s="22"/>
      <c r="F6" s="22"/>
      <c r="G6" s="23"/>
      <c r="H6" s="22"/>
    </row>
    <row r="7" spans="1:8" ht="14.25">
      <c r="A7" s="19">
        <v>1</v>
      </c>
      <c r="B7" s="24" t="s">
        <v>20</v>
      </c>
      <c r="C7" s="21" t="s">
        <v>21</v>
      </c>
      <c r="D7" s="21" t="s">
        <v>22</v>
      </c>
      <c r="E7" s="22">
        <v>350</v>
      </c>
      <c r="F7" s="22">
        <v>2514.640411</v>
      </c>
      <c r="G7" s="32">
        <v>6.03</v>
      </c>
      <c r="H7" s="32">
        <v>14.25</v>
      </c>
    </row>
    <row r="8" spans="1:8" ht="14.25">
      <c r="A8" s="19"/>
      <c r="B8" s="24"/>
      <c r="C8" s="21"/>
      <c r="D8" s="21"/>
      <c r="E8" s="22"/>
      <c r="F8" s="22"/>
      <c r="G8" s="25"/>
      <c r="H8" s="22"/>
    </row>
    <row r="9" spans="1:8" ht="14.25">
      <c r="A9" s="19"/>
      <c r="B9" s="20" t="s">
        <v>11</v>
      </c>
      <c r="C9" s="24"/>
      <c r="D9" s="24"/>
      <c r="E9" s="24"/>
      <c r="F9" s="24"/>
      <c r="G9" s="24"/>
      <c r="H9" s="19"/>
    </row>
    <row r="10" spans="1:8" ht="14.25">
      <c r="A10" s="19">
        <v>2</v>
      </c>
      <c r="B10" s="24" t="s">
        <v>23</v>
      </c>
      <c r="C10" s="21" t="s">
        <v>24</v>
      </c>
      <c r="D10" s="21" t="s">
        <v>25</v>
      </c>
      <c r="E10" s="22">
        <v>650</v>
      </c>
      <c r="F10" s="22">
        <v>5719.3253423</v>
      </c>
      <c r="G10" s="32">
        <v>13.71</v>
      </c>
      <c r="H10" s="32">
        <v>8.25</v>
      </c>
    </row>
    <row r="11" spans="1:8" ht="14.25">
      <c r="A11" s="19">
        <f>A10+1</f>
        <v>3</v>
      </c>
      <c r="B11" s="24" t="s">
        <v>26</v>
      </c>
      <c r="C11" s="21" t="s">
        <v>27</v>
      </c>
      <c r="D11" s="21" t="s">
        <v>28</v>
      </c>
      <c r="E11" s="22">
        <v>261</v>
      </c>
      <c r="F11" s="22">
        <v>2618.8489726</v>
      </c>
      <c r="G11" s="32">
        <v>6.28</v>
      </c>
      <c r="H11" s="32">
        <v>8.25</v>
      </c>
    </row>
    <row r="12" spans="1:8" ht="14.25">
      <c r="A12" s="19">
        <f>A11+1</f>
        <v>4</v>
      </c>
      <c r="B12" s="24" t="s">
        <v>29</v>
      </c>
      <c r="C12" s="21" t="s">
        <v>30</v>
      </c>
      <c r="D12" s="21" t="s">
        <v>31</v>
      </c>
      <c r="E12" s="22">
        <v>120</v>
      </c>
      <c r="F12" s="22">
        <v>902.9090112</v>
      </c>
      <c r="G12" s="32">
        <v>2.16</v>
      </c>
      <c r="H12" s="32">
        <v>10.8</v>
      </c>
    </row>
    <row r="13" spans="1:8" ht="14.25">
      <c r="A13" s="19">
        <f>A12+1</f>
        <v>5</v>
      </c>
      <c r="B13" s="24" t="s">
        <v>26</v>
      </c>
      <c r="C13" s="21" t="s">
        <v>27</v>
      </c>
      <c r="D13" s="21" t="s">
        <v>32</v>
      </c>
      <c r="E13" s="22">
        <v>75</v>
      </c>
      <c r="F13" s="22">
        <v>752.5428082</v>
      </c>
      <c r="G13" s="32">
        <v>1.8</v>
      </c>
      <c r="H13" s="32">
        <v>8.25</v>
      </c>
    </row>
    <row r="14" spans="1:8" ht="14.25">
      <c r="A14" s="19">
        <f>A13+1</f>
        <v>6</v>
      </c>
      <c r="B14" s="24" t="s">
        <v>26</v>
      </c>
      <c r="C14" s="21" t="s">
        <v>27</v>
      </c>
      <c r="D14" s="21" t="s">
        <v>33</v>
      </c>
      <c r="E14" s="22">
        <v>47</v>
      </c>
      <c r="F14" s="22">
        <v>471.5934932</v>
      </c>
      <c r="G14" s="32">
        <v>1.13</v>
      </c>
      <c r="H14" s="32">
        <v>8.25</v>
      </c>
    </row>
    <row r="15" spans="1:8" ht="14.25">
      <c r="A15" s="19">
        <f>A14+1</f>
        <v>7</v>
      </c>
      <c r="B15" s="24" t="s">
        <v>34</v>
      </c>
      <c r="C15" s="21" t="s">
        <v>35</v>
      </c>
      <c r="D15" s="21" t="s">
        <v>36</v>
      </c>
      <c r="E15" s="22">
        <v>15919</v>
      </c>
      <c r="F15" s="22">
        <v>159.8769158</v>
      </c>
      <c r="G15" s="32">
        <v>0.38</v>
      </c>
      <c r="H15" s="32">
        <v>10.5</v>
      </c>
    </row>
    <row r="16" spans="1:8" ht="14.25">
      <c r="A16" s="19"/>
      <c r="B16" s="24"/>
      <c r="C16" s="21"/>
      <c r="D16" s="21"/>
      <c r="E16" s="22"/>
      <c r="F16" s="22"/>
      <c r="G16" s="32"/>
      <c r="H16" s="22"/>
    </row>
    <row r="17" spans="1:8" ht="14.25">
      <c r="A17" s="50"/>
      <c r="B17" s="51" t="s">
        <v>12</v>
      </c>
      <c r="C17" s="52"/>
      <c r="D17" s="52"/>
      <c r="E17" s="53"/>
      <c r="F17" s="53"/>
      <c r="G17" s="54"/>
      <c r="H17" s="53"/>
    </row>
    <row r="18" spans="1:8" ht="14.25">
      <c r="A18" s="50">
        <f>A15+1</f>
        <v>8</v>
      </c>
      <c r="B18" s="55" t="s">
        <v>37</v>
      </c>
      <c r="C18" s="52" t="s">
        <v>38</v>
      </c>
      <c r="D18" s="52" t="s">
        <v>39</v>
      </c>
      <c r="E18" s="53">
        <v>700</v>
      </c>
      <c r="F18" s="53">
        <v>3454.587442</v>
      </c>
      <c r="G18" s="54">
        <v>8.28</v>
      </c>
      <c r="H18" s="54">
        <v>4.9</v>
      </c>
    </row>
    <row r="19" spans="1:8" ht="14.25">
      <c r="A19" s="50">
        <f>A18+1</f>
        <v>9</v>
      </c>
      <c r="B19" s="55" t="s">
        <v>40</v>
      </c>
      <c r="C19" s="52" t="s">
        <v>41</v>
      </c>
      <c r="D19" s="52" t="s">
        <v>42</v>
      </c>
      <c r="E19" s="53">
        <v>484</v>
      </c>
      <c r="F19" s="53">
        <v>2391.8397833</v>
      </c>
      <c r="G19" s="54">
        <v>5.73</v>
      </c>
      <c r="H19" s="54">
        <v>4.35</v>
      </c>
    </row>
    <row r="20" spans="1:8" ht="14.25">
      <c r="A20" s="50">
        <f aca="true" t="shared" si="0" ref="A20:A28">A19+1</f>
        <v>10</v>
      </c>
      <c r="B20" s="55" t="s">
        <v>43</v>
      </c>
      <c r="C20" s="52" t="s">
        <v>44</v>
      </c>
      <c r="D20" s="52" t="s">
        <v>45</v>
      </c>
      <c r="E20" s="53">
        <v>430</v>
      </c>
      <c r="F20" s="53">
        <v>2103.6871936</v>
      </c>
      <c r="G20" s="54">
        <v>5.04</v>
      </c>
      <c r="H20" s="54">
        <v>4.7</v>
      </c>
    </row>
    <row r="21" spans="1:8" ht="14.25">
      <c r="A21" s="50">
        <f t="shared" si="0"/>
        <v>11</v>
      </c>
      <c r="B21" s="55" t="s">
        <v>46</v>
      </c>
      <c r="C21" s="52" t="s">
        <v>44</v>
      </c>
      <c r="D21" s="52" t="s">
        <v>47</v>
      </c>
      <c r="E21" s="53">
        <v>391</v>
      </c>
      <c r="F21" s="53">
        <v>1912.4796228</v>
      </c>
      <c r="G21" s="54">
        <v>4.58</v>
      </c>
      <c r="H21" s="54">
        <v>4.75</v>
      </c>
    </row>
    <row r="22" spans="1:8" ht="14.25">
      <c r="A22" s="50">
        <f t="shared" si="0"/>
        <v>12</v>
      </c>
      <c r="B22" s="55" t="s">
        <v>46</v>
      </c>
      <c r="C22" s="52" t="s">
        <v>48</v>
      </c>
      <c r="D22" s="52" t="s">
        <v>49</v>
      </c>
      <c r="E22" s="53">
        <v>372</v>
      </c>
      <c r="F22" s="53">
        <v>1859.7903441</v>
      </c>
      <c r="G22" s="54">
        <v>4.46</v>
      </c>
      <c r="H22" s="54">
        <v>4.2</v>
      </c>
    </row>
    <row r="23" spans="1:8" ht="14.25">
      <c r="A23" s="50">
        <f t="shared" si="0"/>
        <v>13</v>
      </c>
      <c r="B23" s="55" t="s">
        <v>40</v>
      </c>
      <c r="C23" s="52" t="s">
        <v>41</v>
      </c>
      <c r="D23" s="52" t="s">
        <v>50</v>
      </c>
      <c r="E23" s="53">
        <v>330</v>
      </c>
      <c r="F23" s="53">
        <v>1631.0964696</v>
      </c>
      <c r="G23" s="54">
        <v>3.91</v>
      </c>
      <c r="H23" s="54">
        <v>4.5</v>
      </c>
    </row>
    <row r="24" spans="1:8" ht="14.25">
      <c r="A24" s="50">
        <f t="shared" si="0"/>
        <v>14</v>
      </c>
      <c r="B24" s="55" t="s">
        <v>51</v>
      </c>
      <c r="C24" s="52" t="s">
        <v>44</v>
      </c>
      <c r="D24" s="52" t="s">
        <v>52</v>
      </c>
      <c r="E24" s="53">
        <v>293</v>
      </c>
      <c r="F24" s="53">
        <v>1457.3153061</v>
      </c>
      <c r="G24" s="54">
        <v>3.49</v>
      </c>
      <c r="H24" s="54">
        <v>4.25</v>
      </c>
    </row>
    <row r="25" spans="1:8" ht="14.25">
      <c r="A25" s="50">
        <f t="shared" si="0"/>
        <v>15</v>
      </c>
      <c r="B25" s="55" t="s">
        <v>53</v>
      </c>
      <c r="C25" s="52" t="s">
        <v>41</v>
      </c>
      <c r="D25" s="52" t="s">
        <v>54</v>
      </c>
      <c r="E25" s="53">
        <v>294</v>
      </c>
      <c r="F25" s="53">
        <v>1455.6493279</v>
      </c>
      <c r="G25" s="54">
        <v>3.49</v>
      </c>
      <c r="H25" s="54">
        <v>4.25</v>
      </c>
    </row>
    <row r="26" spans="1:8" ht="14.25">
      <c r="A26" s="50">
        <f t="shared" si="0"/>
        <v>16</v>
      </c>
      <c r="B26" s="55" t="s">
        <v>51</v>
      </c>
      <c r="C26" s="52" t="s">
        <v>44</v>
      </c>
      <c r="D26" s="52" t="s">
        <v>55</v>
      </c>
      <c r="E26" s="53">
        <v>184</v>
      </c>
      <c r="F26" s="53">
        <v>917.6387412</v>
      </c>
      <c r="G26" s="54">
        <v>2.2</v>
      </c>
      <c r="H26" s="54">
        <v>4.35</v>
      </c>
    </row>
    <row r="27" spans="1:8" ht="14.25">
      <c r="A27" s="50">
        <f t="shared" si="0"/>
        <v>17</v>
      </c>
      <c r="B27" s="55" t="s">
        <v>56</v>
      </c>
      <c r="C27" s="52" t="s">
        <v>41</v>
      </c>
      <c r="D27" s="52" t="s">
        <v>57</v>
      </c>
      <c r="E27" s="53">
        <v>162</v>
      </c>
      <c r="F27" s="53">
        <v>806.4807693</v>
      </c>
      <c r="G27" s="54">
        <v>1.93</v>
      </c>
      <c r="H27" s="54">
        <v>4.15</v>
      </c>
    </row>
    <row r="28" spans="1:8" ht="14.25">
      <c r="A28" s="50">
        <f t="shared" si="0"/>
        <v>18</v>
      </c>
      <c r="B28" s="55" t="s">
        <v>46</v>
      </c>
      <c r="C28" s="52" t="s">
        <v>44</v>
      </c>
      <c r="D28" s="52" t="s">
        <v>58</v>
      </c>
      <c r="E28" s="53">
        <v>161</v>
      </c>
      <c r="F28" s="53">
        <v>803.4392258</v>
      </c>
      <c r="G28" s="54">
        <v>1.93</v>
      </c>
      <c r="H28" s="54">
        <v>4.25</v>
      </c>
    </row>
    <row r="29" spans="1:8" ht="14.25">
      <c r="A29" s="19"/>
      <c r="B29" s="24"/>
      <c r="C29" s="21"/>
      <c r="D29" s="21"/>
      <c r="E29" s="22"/>
      <c r="F29" s="22"/>
      <c r="G29" s="32"/>
      <c r="H29" s="22"/>
    </row>
    <row r="30" spans="1:8" ht="14.25">
      <c r="A30" s="35"/>
      <c r="B30" s="36" t="s">
        <v>14</v>
      </c>
      <c r="C30" s="37"/>
      <c r="D30" s="37"/>
      <c r="E30" s="38">
        <v>0</v>
      </c>
      <c r="F30" s="38">
        <v>31933.74118</v>
      </c>
      <c r="G30" s="39">
        <v>76.53</v>
      </c>
      <c r="H30" s="38"/>
    </row>
    <row r="31" spans="1:8" ht="14.25">
      <c r="A31" s="14"/>
      <c r="B31" s="20" t="s">
        <v>15</v>
      </c>
      <c r="C31" s="15"/>
      <c r="D31" s="15"/>
      <c r="E31" s="16"/>
      <c r="F31" s="17"/>
      <c r="G31" s="18"/>
      <c r="H31" s="17"/>
    </row>
    <row r="32" spans="1:8" ht="14.25">
      <c r="A32" s="19"/>
      <c r="B32" s="24" t="s">
        <v>15</v>
      </c>
      <c r="C32" s="21"/>
      <c r="D32" s="21"/>
      <c r="E32" s="22"/>
      <c r="F32" s="22">
        <v>9608.2501072</v>
      </c>
      <c r="G32" s="32">
        <v>23.03</v>
      </c>
      <c r="H32" s="56">
        <v>0.03297236271676495</v>
      </c>
    </row>
    <row r="33" spans="1:8" ht="14.25">
      <c r="A33" s="35"/>
      <c r="B33" s="36" t="s">
        <v>14</v>
      </c>
      <c r="C33" s="37"/>
      <c r="D33" s="37"/>
      <c r="E33" s="44"/>
      <c r="F33" s="38">
        <v>9608.25</v>
      </c>
      <c r="G33" s="39">
        <v>23.03</v>
      </c>
      <c r="H33" s="38"/>
    </row>
    <row r="34" spans="1:8" ht="14.25">
      <c r="A34" s="26"/>
      <c r="B34" s="29" t="s">
        <v>16</v>
      </c>
      <c r="C34" s="27"/>
      <c r="D34" s="27"/>
      <c r="E34" s="28"/>
      <c r="F34" s="30"/>
      <c r="G34" s="31"/>
      <c r="H34" s="30"/>
    </row>
    <row r="35" spans="1:8" ht="14.25">
      <c r="A35" s="26"/>
      <c r="B35" s="29" t="s">
        <v>17</v>
      </c>
      <c r="C35" s="27"/>
      <c r="D35" s="27"/>
      <c r="E35" s="28"/>
      <c r="F35" s="22">
        <v>174.992136</v>
      </c>
      <c r="G35" s="32">
        <v>0.439999999999994</v>
      </c>
      <c r="H35" s="22"/>
    </row>
    <row r="36" spans="1:8" ht="14.25">
      <c r="A36" s="35"/>
      <c r="B36" s="45" t="s">
        <v>14</v>
      </c>
      <c r="C36" s="37"/>
      <c r="D36" s="37"/>
      <c r="E36" s="44"/>
      <c r="F36" s="38">
        <v>174.992136</v>
      </c>
      <c r="G36" s="39">
        <v>0.439999999999994</v>
      </c>
      <c r="H36" s="38"/>
    </row>
    <row r="37" spans="1:8" ht="14.25">
      <c r="A37" s="46"/>
      <c r="B37" s="48" t="s">
        <v>18</v>
      </c>
      <c r="C37" s="47"/>
      <c r="D37" s="47"/>
      <c r="E37" s="47"/>
      <c r="F37" s="33">
        <v>41716.983</v>
      </c>
      <c r="G37" s="34" t="s">
        <v>19</v>
      </c>
      <c r="H37" s="33"/>
    </row>
    <row r="39" spans="1:7" ht="28.5" customHeight="1">
      <c r="A39" s="58" t="s">
        <v>89</v>
      </c>
      <c r="B39" s="187" t="s">
        <v>90</v>
      </c>
      <c r="C39" s="187"/>
      <c r="D39" s="187"/>
      <c r="E39" s="187"/>
      <c r="F39" s="187"/>
      <c r="G39" s="188"/>
    </row>
    <row r="41" spans="1:5" ht="14.25">
      <c r="A41" t="s">
        <v>89</v>
      </c>
      <c r="B41" s="59" t="s">
        <v>91</v>
      </c>
      <c r="C41" s="59"/>
      <c r="D41" s="59"/>
      <c r="E41" s="59"/>
    </row>
    <row r="42" spans="2:5" ht="14.25">
      <c r="B42" s="60" t="s">
        <v>92</v>
      </c>
      <c r="C42" s="60"/>
      <c r="D42" s="60"/>
      <c r="E42" s="60"/>
    </row>
    <row r="43" spans="2:6" ht="29.25" customHeight="1">
      <c r="B43" s="189" t="s">
        <v>93</v>
      </c>
      <c r="C43" s="189"/>
      <c r="D43" s="189"/>
      <c r="E43" s="189"/>
      <c r="F43" s="189"/>
    </row>
  </sheetData>
  <sheetProtection/>
  <mergeCells count="4">
    <mergeCell ref="A2:H2"/>
    <mergeCell ref="A3:H3"/>
    <mergeCell ref="B39:G39"/>
    <mergeCell ref="B43:F43"/>
  </mergeCells>
  <conditionalFormatting sqref="C30:D30 C33:E36 F34 H34">
    <cfRule type="cellIs" priority="1" dxfId="26" operator="lessThan" stopIfTrue="1">
      <formula>0</formula>
    </cfRule>
  </conditionalFormatting>
  <conditionalFormatting sqref="G34">
    <cfRule type="cellIs" priority="2" dxfId="26" operator="lessThan" stopIfTrue="1">
      <formula>0</formula>
    </cfRule>
  </conditionalFormatting>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DC74"/>
  <sheetViews>
    <sheetView zoomScalePageLayoutView="0" workbookViewId="0" topLeftCell="A1">
      <selection activeCell="A1" sqref="A1:A5"/>
    </sheetView>
  </sheetViews>
  <sheetFormatPr defaultColWidth="9.140625" defaultRowHeight="15"/>
  <cols>
    <col min="1" max="1" width="5.00390625" style="0" customWidth="1"/>
    <col min="2" max="2" width="47.57421875" style="0" customWidth="1"/>
    <col min="3" max="3" width="2.140625" style="0" bestFit="1" customWidth="1"/>
    <col min="4" max="5" width="4.140625" style="0" bestFit="1" customWidth="1"/>
    <col min="6" max="8" width="2.140625" style="0" bestFit="1" customWidth="1"/>
    <col min="9" max="9" width="4.140625" style="0" bestFit="1" customWidth="1"/>
    <col min="10" max="10" width="5.28125" style="0" customWidth="1"/>
    <col min="11" max="19" width="2.140625" style="0" bestFit="1" customWidth="1"/>
    <col min="20" max="20" width="5.00390625" style="0" customWidth="1"/>
    <col min="21" max="24" width="2.140625" style="0" bestFit="1" customWidth="1"/>
    <col min="25" max="25" width="5.140625" style="0" customWidth="1"/>
    <col min="26" max="29" width="2.140625" style="0" bestFit="1" customWidth="1"/>
    <col min="30" max="30" width="3.140625" style="0" bestFit="1" customWidth="1"/>
    <col min="31" max="39" width="2.140625" style="0" bestFit="1" customWidth="1"/>
    <col min="40" max="40" width="3.140625" style="0" customWidth="1"/>
    <col min="41" max="62" width="2.140625" style="0" bestFit="1" customWidth="1"/>
    <col min="63" max="63" width="9.7109375" style="0" customWidth="1"/>
  </cols>
  <sheetData>
    <row r="1" spans="1:82" s="113" customFormat="1" ht="15" thickBot="1">
      <c r="A1" s="210" t="s">
        <v>137</v>
      </c>
      <c r="B1" s="212" t="s">
        <v>138</v>
      </c>
      <c r="C1" s="214" t="s">
        <v>139</v>
      </c>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A1" s="215"/>
      <c r="BB1" s="215"/>
      <c r="BC1" s="215"/>
      <c r="BD1" s="215"/>
      <c r="BE1" s="215"/>
      <c r="BF1" s="215"/>
      <c r="BG1" s="215"/>
      <c r="BH1" s="215"/>
      <c r="BI1" s="215"/>
      <c r="BJ1" s="215"/>
      <c r="BK1" s="216"/>
      <c r="BL1" s="112"/>
      <c r="BM1" s="112"/>
      <c r="BN1" s="112"/>
      <c r="BO1" s="112"/>
      <c r="BP1" s="112"/>
      <c r="BQ1" s="112"/>
      <c r="BR1" s="112"/>
      <c r="BS1" s="112"/>
      <c r="BT1" s="112"/>
      <c r="BU1" s="112"/>
      <c r="BV1" s="112"/>
      <c r="BW1" s="112"/>
      <c r="BX1" s="112"/>
      <c r="BY1" s="112"/>
      <c r="BZ1" s="112"/>
      <c r="CA1" s="112"/>
      <c r="CB1" s="112"/>
      <c r="CC1" s="112"/>
      <c r="CD1" s="112"/>
    </row>
    <row r="2" spans="1:82" s="115" customFormat="1" ht="15.75" thickBot="1">
      <c r="A2" s="211"/>
      <c r="B2" s="213"/>
      <c r="C2" s="217" t="s">
        <v>140</v>
      </c>
      <c r="D2" s="218"/>
      <c r="E2" s="218"/>
      <c r="F2" s="218"/>
      <c r="G2" s="218"/>
      <c r="H2" s="218"/>
      <c r="I2" s="218"/>
      <c r="J2" s="218"/>
      <c r="K2" s="218"/>
      <c r="L2" s="218"/>
      <c r="M2" s="218"/>
      <c r="N2" s="218"/>
      <c r="O2" s="218"/>
      <c r="P2" s="218"/>
      <c r="Q2" s="218"/>
      <c r="R2" s="218"/>
      <c r="S2" s="218"/>
      <c r="T2" s="218"/>
      <c r="U2" s="218"/>
      <c r="V2" s="219"/>
      <c r="W2" s="217" t="s">
        <v>141</v>
      </c>
      <c r="X2" s="218"/>
      <c r="Y2" s="218"/>
      <c r="Z2" s="218"/>
      <c r="AA2" s="218"/>
      <c r="AB2" s="218"/>
      <c r="AC2" s="218"/>
      <c r="AD2" s="218"/>
      <c r="AE2" s="218"/>
      <c r="AF2" s="218"/>
      <c r="AG2" s="218"/>
      <c r="AH2" s="218"/>
      <c r="AI2" s="218"/>
      <c r="AJ2" s="218"/>
      <c r="AK2" s="218"/>
      <c r="AL2" s="218"/>
      <c r="AM2" s="218"/>
      <c r="AN2" s="218"/>
      <c r="AO2" s="218"/>
      <c r="AP2" s="219"/>
      <c r="AQ2" s="217" t="s">
        <v>142</v>
      </c>
      <c r="AR2" s="218"/>
      <c r="AS2" s="218"/>
      <c r="AT2" s="218"/>
      <c r="AU2" s="218"/>
      <c r="AV2" s="218"/>
      <c r="AW2" s="218"/>
      <c r="AX2" s="218"/>
      <c r="AY2" s="218"/>
      <c r="AZ2" s="218"/>
      <c r="BA2" s="218"/>
      <c r="BB2" s="218"/>
      <c r="BC2" s="218"/>
      <c r="BD2" s="218"/>
      <c r="BE2" s="218"/>
      <c r="BF2" s="218"/>
      <c r="BG2" s="218"/>
      <c r="BH2" s="218"/>
      <c r="BI2" s="218"/>
      <c r="BJ2" s="219"/>
      <c r="BK2" s="220" t="s">
        <v>143</v>
      </c>
      <c r="BL2" s="114"/>
      <c r="BM2" s="114"/>
      <c r="BN2" s="114"/>
      <c r="BO2" s="114"/>
      <c r="BP2" s="114"/>
      <c r="BQ2" s="114"/>
      <c r="BR2" s="114"/>
      <c r="BS2" s="114"/>
      <c r="BT2" s="114"/>
      <c r="BU2" s="114"/>
      <c r="BV2" s="114"/>
      <c r="BW2" s="114"/>
      <c r="BX2" s="114"/>
      <c r="BY2" s="114"/>
      <c r="BZ2" s="114"/>
      <c r="CA2" s="114"/>
      <c r="CB2" s="114"/>
      <c r="CC2" s="114"/>
      <c r="CD2" s="114"/>
    </row>
    <row r="3" spans="1:82" s="117" customFormat="1" ht="15.75" thickBot="1">
      <c r="A3" s="211"/>
      <c r="B3" s="213"/>
      <c r="C3" s="223" t="s">
        <v>144</v>
      </c>
      <c r="D3" s="224"/>
      <c r="E3" s="224"/>
      <c r="F3" s="224"/>
      <c r="G3" s="224"/>
      <c r="H3" s="224"/>
      <c r="I3" s="224"/>
      <c r="J3" s="224"/>
      <c r="K3" s="224"/>
      <c r="L3" s="225"/>
      <c r="M3" s="223" t="s">
        <v>145</v>
      </c>
      <c r="N3" s="224"/>
      <c r="O3" s="224"/>
      <c r="P3" s="224"/>
      <c r="Q3" s="224"/>
      <c r="R3" s="224"/>
      <c r="S3" s="224"/>
      <c r="T3" s="224"/>
      <c r="U3" s="224"/>
      <c r="V3" s="225"/>
      <c r="W3" s="223" t="s">
        <v>144</v>
      </c>
      <c r="X3" s="224"/>
      <c r="Y3" s="224"/>
      <c r="Z3" s="224"/>
      <c r="AA3" s="224"/>
      <c r="AB3" s="224"/>
      <c r="AC3" s="224"/>
      <c r="AD3" s="224"/>
      <c r="AE3" s="224"/>
      <c r="AF3" s="225"/>
      <c r="AG3" s="223" t="s">
        <v>145</v>
      </c>
      <c r="AH3" s="224"/>
      <c r="AI3" s="224"/>
      <c r="AJ3" s="224"/>
      <c r="AK3" s="224"/>
      <c r="AL3" s="224"/>
      <c r="AM3" s="224"/>
      <c r="AN3" s="224"/>
      <c r="AO3" s="224"/>
      <c r="AP3" s="225"/>
      <c r="AQ3" s="223" t="s">
        <v>144</v>
      </c>
      <c r="AR3" s="224"/>
      <c r="AS3" s="224"/>
      <c r="AT3" s="224"/>
      <c r="AU3" s="224"/>
      <c r="AV3" s="224"/>
      <c r="AW3" s="224"/>
      <c r="AX3" s="224"/>
      <c r="AY3" s="224"/>
      <c r="AZ3" s="225"/>
      <c r="BA3" s="223" t="s">
        <v>145</v>
      </c>
      <c r="BB3" s="224"/>
      <c r="BC3" s="224"/>
      <c r="BD3" s="224"/>
      <c r="BE3" s="224"/>
      <c r="BF3" s="224"/>
      <c r="BG3" s="224"/>
      <c r="BH3" s="224"/>
      <c r="BI3" s="224"/>
      <c r="BJ3" s="225"/>
      <c r="BK3" s="221"/>
      <c r="BL3" s="116"/>
      <c r="BM3" s="116"/>
      <c r="BN3" s="116"/>
      <c r="BO3" s="116"/>
      <c r="BP3" s="116"/>
      <c r="BQ3" s="116"/>
      <c r="BR3" s="116"/>
      <c r="BS3" s="116"/>
      <c r="BT3" s="116"/>
      <c r="BU3" s="116"/>
      <c r="BV3" s="116"/>
      <c r="BW3" s="116"/>
      <c r="BX3" s="116"/>
      <c r="BY3" s="116"/>
      <c r="BZ3" s="116"/>
      <c r="CA3" s="116"/>
      <c r="CB3" s="116"/>
      <c r="CC3" s="116"/>
      <c r="CD3" s="116"/>
    </row>
    <row r="4" spans="1:82" s="117" customFormat="1" ht="15">
      <c r="A4" s="211"/>
      <c r="B4" s="213"/>
      <c r="C4" s="226" t="s">
        <v>146</v>
      </c>
      <c r="D4" s="227"/>
      <c r="E4" s="227"/>
      <c r="F4" s="227"/>
      <c r="G4" s="228"/>
      <c r="H4" s="229" t="s">
        <v>147</v>
      </c>
      <c r="I4" s="230"/>
      <c r="J4" s="230"/>
      <c r="K4" s="230"/>
      <c r="L4" s="231"/>
      <c r="M4" s="226" t="s">
        <v>146</v>
      </c>
      <c r="N4" s="227"/>
      <c r="O4" s="227"/>
      <c r="P4" s="227"/>
      <c r="Q4" s="228"/>
      <c r="R4" s="229" t="s">
        <v>147</v>
      </c>
      <c r="S4" s="230"/>
      <c r="T4" s="230"/>
      <c r="U4" s="230"/>
      <c r="V4" s="231"/>
      <c r="W4" s="226" t="s">
        <v>146</v>
      </c>
      <c r="X4" s="227"/>
      <c r="Y4" s="227"/>
      <c r="Z4" s="227"/>
      <c r="AA4" s="228"/>
      <c r="AB4" s="229" t="s">
        <v>147</v>
      </c>
      <c r="AC4" s="230"/>
      <c r="AD4" s="230"/>
      <c r="AE4" s="230"/>
      <c r="AF4" s="231"/>
      <c r="AG4" s="226" t="s">
        <v>146</v>
      </c>
      <c r="AH4" s="227"/>
      <c r="AI4" s="227"/>
      <c r="AJ4" s="227"/>
      <c r="AK4" s="228"/>
      <c r="AL4" s="229" t="s">
        <v>147</v>
      </c>
      <c r="AM4" s="230"/>
      <c r="AN4" s="230"/>
      <c r="AO4" s="230"/>
      <c r="AP4" s="231"/>
      <c r="AQ4" s="226" t="s">
        <v>146</v>
      </c>
      <c r="AR4" s="227"/>
      <c r="AS4" s="227"/>
      <c r="AT4" s="227"/>
      <c r="AU4" s="228"/>
      <c r="AV4" s="229" t="s">
        <v>147</v>
      </c>
      <c r="AW4" s="230"/>
      <c r="AX4" s="230"/>
      <c r="AY4" s="230"/>
      <c r="AZ4" s="231"/>
      <c r="BA4" s="226" t="s">
        <v>146</v>
      </c>
      <c r="BB4" s="227"/>
      <c r="BC4" s="227"/>
      <c r="BD4" s="227"/>
      <c r="BE4" s="228"/>
      <c r="BF4" s="229" t="s">
        <v>147</v>
      </c>
      <c r="BG4" s="230"/>
      <c r="BH4" s="230"/>
      <c r="BI4" s="230"/>
      <c r="BJ4" s="231"/>
      <c r="BK4" s="221"/>
      <c r="BL4" s="116"/>
      <c r="BM4" s="116"/>
      <c r="BN4" s="116"/>
      <c r="BO4" s="116"/>
      <c r="BP4" s="116"/>
      <c r="BQ4" s="116"/>
      <c r="BR4" s="116"/>
      <c r="BS4" s="116"/>
      <c r="BT4" s="116"/>
      <c r="BU4" s="116"/>
      <c r="BV4" s="116"/>
      <c r="BW4" s="116"/>
      <c r="BX4" s="116"/>
      <c r="BY4" s="116"/>
      <c r="BZ4" s="116"/>
      <c r="CA4" s="116"/>
      <c r="CB4" s="116"/>
      <c r="CC4" s="116"/>
      <c r="CD4" s="116"/>
    </row>
    <row r="5" spans="1:107" s="124" customFormat="1" ht="15" customHeight="1">
      <c r="A5" s="211"/>
      <c r="B5" s="213"/>
      <c r="C5" s="118">
        <v>1</v>
      </c>
      <c r="D5" s="119">
        <v>2</v>
      </c>
      <c r="E5" s="119">
        <v>3</v>
      </c>
      <c r="F5" s="119">
        <v>4</v>
      </c>
      <c r="G5" s="120">
        <v>5</v>
      </c>
      <c r="H5" s="118">
        <v>1</v>
      </c>
      <c r="I5" s="119">
        <v>2</v>
      </c>
      <c r="J5" s="119">
        <v>3</v>
      </c>
      <c r="K5" s="119">
        <v>4</v>
      </c>
      <c r="L5" s="120">
        <v>5</v>
      </c>
      <c r="M5" s="118">
        <v>1</v>
      </c>
      <c r="N5" s="119">
        <v>2</v>
      </c>
      <c r="O5" s="119">
        <v>3</v>
      </c>
      <c r="P5" s="119">
        <v>4</v>
      </c>
      <c r="Q5" s="120">
        <v>5</v>
      </c>
      <c r="R5" s="118">
        <v>1</v>
      </c>
      <c r="S5" s="119">
        <v>2</v>
      </c>
      <c r="T5" s="119">
        <v>3</v>
      </c>
      <c r="U5" s="119">
        <v>4</v>
      </c>
      <c r="V5" s="120">
        <v>5</v>
      </c>
      <c r="W5" s="118">
        <v>1</v>
      </c>
      <c r="X5" s="119">
        <v>2</v>
      </c>
      <c r="Y5" s="119">
        <v>3</v>
      </c>
      <c r="Z5" s="119">
        <v>4</v>
      </c>
      <c r="AA5" s="120">
        <v>5</v>
      </c>
      <c r="AB5" s="118">
        <v>1</v>
      </c>
      <c r="AC5" s="119">
        <v>2</v>
      </c>
      <c r="AD5" s="119">
        <v>3</v>
      </c>
      <c r="AE5" s="119">
        <v>4</v>
      </c>
      <c r="AF5" s="120">
        <v>5</v>
      </c>
      <c r="AG5" s="118">
        <v>1</v>
      </c>
      <c r="AH5" s="119">
        <v>2</v>
      </c>
      <c r="AI5" s="119">
        <v>3</v>
      </c>
      <c r="AJ5" s="119">
        <v>4</v>
      </c>
      <c r="AK5" s="120">
        <v>5</v>
      </c>
      <c r="AL5" s="118">
        <v>1</v>
      </c>
      <c r="AM5" s="119">
        <v>2</v>
      </c>
      <c r="AN5" s="119">
        <v>3</v>
      </c>
      <c r="AO5" s="119">
        <v>4</v>
      </c>
      <c r="AP5" s="120">
        <v>5</v>
      </c>
      <c r="AQ5" s="118">
        <v>1</v>
      </c>
      <c r="AR5" s="119">
        <v>2</v>
      </c>
      <c r="AS5" s="119">
        <v>3</v>
      </c>
      <c r="AT5" s="119">
        <v>4</v>
      </c>
      <c r="AU5" s="120">
        <v>5</v>
      </c>
      <c r="AV5" s="118">
        <v>1</v>
      </c>
      <c r="AW5" s="119">
        <v>2</v>
      </c>
      <c r="AX5" s="119">
        <v>3</v>
      </c>
      <c r="AY5" s="119">
        <v>4</v>
      </c>
      <c r="AZ5" s="120">
        <v>5</v>
      </c>
      <c r="BA5" s="118">
        <v>1</v>
      </c>
      <c r="BB5" s="119">
        <v>2</v>
      </c>
      <c r="BC5" s="119">
        <v>3</v>
      </c>
      <c r="BD5" s="119">
        <v>4</v>
      </c>
      <c r="BE5" s="120">
        <v>5</v>
      </c>
      <c r="BF5" s="118">
        <v>1</v>
      </c>
      <c r="BG5" s="119">
        <v>2</v>
      </c>
      <c r="BH5" s="119">
        <v>3</v>
      </c>
      <c r="BI5" s="119">
        <v>4</v>
      </c>
      <c r="BJ5" s="120">
        <v>5</v>
      </c>
      <c r="BK5" s="222"/>
      <c r="BL5" s="121"/>
      <c r="BM5" s="121"/>
      <c r="BN5" s="121"/>
      <c r="BO5" s="122"/>
      <c r="BP5" s="122"/>
      <c r="BQ5" s="122"/>
      <c r="BR5" s="122"/>
      <c r="BS5" s="122"/>
      <c r="BT5" s="122"/>
      <c r="BU5" s="122"/>
      <c r="BV5" s="122"/>
      <c r="BW5" s="122"/>
      <c r="BX5" s="122"/>
      <c r="BY5" s="122"/>
      <c r="BZ5" s="122"/>
      <c r="CA5" s="122"/>
      <c r="CB5" s="122"/>
      <c r="CC5" s="122"/>
      <c r="CD5" s="122"/>
      <c r="CE5" s="123"/>
      <c r="CF5" s="123"/>
      <c r="CG5" s="123"/>
      <c r="CH5" s="123"/>
      <c r="CI5" s="123"/>
      <c r="CJ5" s="123"/>
      <c r="CK5" s="123"/>
      <c r="CL5" s="123"/>
      <c r="CM5" s="123"/>
      <c r="CN5" s="123"/>
      <c r="CO5" s="123"/>
      <c r="CP5" s="123"/>
      <c r="CQ5" s="123"/>
      <c r="CR5" s="123"/>
      <c r="CS5" s="123"/>
      <c r="CT5" s="123"/>
      <c r="CU5" s="123"/>
      <c r="CV5" s="123"/>
      <c r="CW5" s="123"/>
      <c r="CX5" s="123"/>
      <c r="CY5" s="123"/>
      <c r="CZ5" s="123"/>
      <c r="DA5" s="123"/>
      <c r="DB5" s="123"/>
      <c r="DC5" s="123"/>
    </row>
    <row r="6" spans="1:63" ht="14.25">
      <c r="A6" s="125" t="s">
        <v>148</v>
      </c>
      <c r="B6" s="126" t="s">
        <v>149</v>
      </c>
      <c r="C6" s="232"/>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233"/>
      <c r="AM6" s="233"/>
      <c r="AN6" s="233"/>
      <c r="AO6" s="233"/>
      <c r="AP6" s="233"/>
      <c r="AQ6" s="233"/>
      <c r="AR6" s="233"/>
      <c r="AS6" s="233"/>
      <c r="AT6" s="233"/>
      <c r="AU6" s="233"/>
      <c r="AV6" s="233"/>
      <c r="AW6" s="233"/>
      <c r="AX6" s="233"/>
      <c r="AY6" s="233"/>
      <c r="AZ6" s="233"/>
      <c r="BA6" s="233"/>
      <c r="BB6" s="233"/>
      <c r="BC6" s="233"/>
      <c r="BD6" s="233"/>
      <c r="BE6" s="233"/>
      <c r="BF6" s="233"/>
      <c r="BG6" s="233"/>
      <c r="BH6" s="233"/>
      <c r="BI6" s="233"/>
      <c r="BJ6" s="233"/>
      <c r="BK6" s="234"/>
    </row>
    <row r="7" spans="1:63" ht="14.25">
      <c r="A7" s="125" t="s">
        <v>150</v>
      </c>
      <c r="B7" s="127" t="s">
        <v>151</v>
      </c>
      <c r="C7" s="232"/>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3"/>
      <c r="AZ7" s="233"/>
      <c r="BA7" s="233"/>
      <c r="BB7" s="233"/>
      <c r="BC7" s="233"/>
      <c r="BD7" s="233"/>
      <c r="BE7" s="233"/>
      <c r="BF7" s="233"/>
      <c r="BG7" s="233"/>
      <c r="BH7" s="233"/>
      <c r="BI7" s="233"/>
      <c r="BJ7" s="233"/>
      <c r="BK7" s="234"/>
    </row>
    <row r="8" spans="1:63" ht="14.25">
      <c r="A8" s="125"/>
      <c r="B8" s="128" t="s">
        <v>152</v>
      </c>
      <c r="C8" s="129"/>
      <c r="D8" s="105"/>
      <c r="E8" s="105"/>
      <c r="F8" s="105"/>
      <c r="G8" s="130"/>
      <c r="H8" s="129"/>
      <c r="I8" s="105"/>
      <c r="J8" s="105"/>
      <c r="K8" s="105"/>
      <c r="L8" s="130"/>
      <c r="M8" s="129"/>
      <c r="N8" s="105"/>
      <c r="O8" s="105"/>
      <c r="P8" s="105"/>
      <c r="Q8" s="130"/>
      <c r="R8" s="129"/>
      <c r="S8" s="105"/>
      <c r="T8" s="105"/>
      <c r="U8" s="105"/>
      <c r="V8" s="130"/>
      <c r="W8" s="129"/>
      <c r="X8" s="105"/>
      <c r="Y8" s="105"/>
      <c r="Z8" s="105"/>
      <c r="AA8" s="130"/>
      <c r="AB8" s="129"/>
      <c r="AC8" s="105"/>
      <c r="AD8" s="105"/>
      <c r="AE8" s="105"/>
      <c r="AF8" s="130"/>
      <c r="AG8" s="129"/>
      <c r="AH8" s="105"/>
      <c r="AI8" s="105"/>
      <c r="AJ8" s="105"/>
      <c r="AK8" s="130"/>
      <c r="AL8" s="129"/>
      <c r="AM8" s="105"/>
      <c r="AN8" s="105"/>
      <c r="AO8" s="105"/>
      <c r="AP8" s="130"/>
      <c r="AQ8" s="129"/>
      <c r="AR8" s="105"/>
      <c r="AS8" s="105"/>
      <c r="AT8" s="105"/>
      <c r="AU8" s="130"/>
      <c r="AV8" s="129"/>
      <c r="AW8" s="105"/>
      <c r="AX8" s="105"/>
      <c r="AY8" s="105"/>
      <c r="AZ8" s="130"/>
      <c r="BA8" s="129"/>
      <c r="BB8" s="105"/>
      <c r="BC8" s="105"/>
      <c r="BD8" s="105"/>
      <c r="BE8" s="130"/>
      <c r="BF8" s="129"/>
      <c r="BG8" s="105"/>
      <c r="BH8" s="105"/>
      <c r="BI8" s="105"/>
      <c r="BJ8" s="130"/>
      <c r="BK8" s="131"/>
    </row>
    <row r="9" spans="1:63" ht="14.25">
      <c r="A9" s="125"/>
      <c r="B9" s="128" t="s">
        <v>153</v>
      </c>
      <c r="C9" s="129"/>
      <c r="D9" s="105"/>
      <c r="E9" s="105"/>
      <c r="F9" s="105"/>
      <c r="G9" s="130"/>
      <c r="H9" s="129"/>
      <c r="I9" s="105"/>
      <c r="J9" s="105"/>
      <c r="K9" s="105"/>
      <c r="L9" s="130"/>
      <c r="M9" s="129"/>
      <c r="N9" s="105"/>
      <c r="O9" s="105"/>
      <c r="P9" s="105"/>
      <c r="Q9" s="130"/>
      <c r="R9" s="129"/>
      <c r="S9" s="105"/>
      <c r="T9" s="105"/>
      <c r="U9" s="105"/>
      <c r="V9" s="130"/>
      <c r="W9" s="129"/>
      <c r="X9" s="105"/>
      <c r="Y9" s="105"/>
      <c r="Z9" s="105"/>
      <c r="AA9" s="130"/>
      <c r="AB9" s="129"/>
      <c r="AC9" s="105"/>
      <c r="AD9" s="105"/>
      <c r="AE9" s="105"/>
      <c r="AF9" s="130"/>
      <c r="AG9" s="129"/>
      <c r="AH9" s="105"/>
      <c r="AI9" s="105"/>
      <c r="AJ9" s="105"/>
      <c r="AK9" s="130"/>
      <c r="AL9" s="129"/>
      <c r="AM9" s="105"/>
      <c r="AN9" s="105"/>
      <c r="AO9" s="105"/>
      <c r="AP9" s="130"/>
      <c r="AQ9" s="129"/>
      <c r="AR9" s="105"/>
      <c r="AS9" s="105"/>
      <c r="AT9" s="105"/>
      <c r="AU9" s="130"/>
      <c r="AV9" s="129"/>
      <c r="AW9" s="105"/>
      <c r="AX9" s="105"/>
      <c r="AY9" s="105"/>
      <c r="AZ9" s="130"/>
      <c r="BA9" s="129"/>
      <c r="BB9" s="105"/>
      <c r="BC9" s="105"/>
      <c r="BD9" s="105"/>
      <c r="BE9" s="130"/>
      <c r="BF9" s="129"/>
      <c r="BG9" s="105"/>
      <c r="BH9" s="105"/>
      <c r="BI9" s="105"/>
      <c r="BJ9" s="130"/>
      <c r="BK9" s="131"/>
    </row>
    <row r="10" spans="1:63" ht="14.25">
      <c r="A10" s="125" t="s">
        <v>154</v>
      </c>
      <c r="B10" s="127" t="s">
        <v>155</v>
      </c>
      <c r="C10" s="232"/>
      <c r="D10" s="233"/>
      <c r="E10" s="233"/>
      <c r="F10" s="233"/>
      <c r="G10" s="233"/>
      <c r="H10" s="233"/>
      <c r="I10" s="233"/>
      <c r="J10" s="233"/>
      <c r="K10" s="233"/>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233"/>
      <c r="AI10" s="233"/>
      <c r="AJ10" s="233"/>
      <c r="AK10" s="233"/>
      <c r="AL10" s="233"/>
      <c r="AM10" s="233"/>
      <c r="AN10" s="233"/>
      <c r="AO10" s="233"/>
      <c r="AP10" s="233"/>
      <c r="AQ10" s="233"/>
      <c r="AR10" s="233"/>
      <c r="AS10" s="233"/>
      <c r="AT10" s="233"/>
      <c r="AU10" s="233"/>
      <c r="AV10" s="233"/>
      <c r="AW10" s="233"/>
      <c r="AX10" s="233"/>
      <c r="AY10" s="233"/>
      <c r="AZ10" s="233"/>
      <c r="BA10" s="233"/>
      <c r="BB10" s="233"/>
      <c r="BC10" s="233"/>
      <c r="BD10" s="233"/>
      <c r="BE10" s="233"/>
      <c r="BF10" s="233"/>
      <c r="BG10" s="233"/>
      <c r="BH10" s="233"/>
      <c r="BI10" s="233"/>
      <c r="BJ10" s="233"/>
      <c r="BK10" s="234"/>
    </row>
    <row r="11" spans="1:63" ht="14.25">
      <c r="A11" s="125"/>
      <c r="B11" s="128" t="s">
        <v>152</v>
      </c>
      <c r="C11" s="129"/>
      <c r="D11" s="105"/>
      <c r="E11" s="105"/>
      <c r="F11" s="105"/>
      <c r="G11" s="130"/>
      <c r="H11" s="129"/>
      <c r="I11" s="105"/>
      <c r="J11" s="105"/>
      <c r="K11" s="105"/>
      <c r="L11" s="130"/>
      <c r="M11" s="129"/>
      <c r="N11" s="105"/>
      <c r="O11" s="105"/>
      <c r="P11" s="105"/>
      <c r="Q11" s="130"/>
      <c r="R11" s="129"/>
      <c r="S11" s="105"/>
      <c r="T11" s="105"/>
      <c r="U11" s="105"/>
      <c r="V11" s="130"/>
      <c r="W11" s="129"/>
      <c r="X11" s="105"/>
      <c r="Y11" s="105"/>
      <c r="Z11" s="105"/>
      <c r="AA11" s="130"/>
      <c r="AB11" s="129"/>
      <c r="AC11" s="105"/>
      <c r="AD11" s="105"/>
      <c r="AE11" s="105"/>
      <c r="AF11" s="130"/>
      <c r="AG11" s="129"/>
      <c r="AH11" s="105"/>
      <c r="AI11" s="105"/>
      <c r="AJ11" s="105"/>
      <c r="AK11" s="130"/>
      <c r="AL11" s="129"/>
      <c r="AM11" s="105"/>
      <c r="AN11" s="105"/>
      <c r="AO11" s="105"/>
      <c r="AP11" s="130"/>
      <c r="AQ11" s="129"/>
      <c r="AR11" s="105"/>
      <c r="AS11" s="105"/>
      <c r="AT11" s="105"/>
      <c r="AU11" s="130"/>
      <c r="AV11" s="129"/>
      <c r="AW11" s="105"/>
      <c r="AX11" s="105"/>
      <c r="AY11" s="105"/>
      <c r="AZ11" s="130"/>
      <c r="BA11" s="129"/>
      <c r="BB11" s="105"/>
      <c r="BC11" s="105"/>
      <c r="BD11" s="105"/>
      <c r="BE11" s="130"/>
      <c r="BF11" s="129"/>
      <c r="BG11" s="105"/>
      <c r="BH11" s="105"/>
      <c r="BI11" s="105"/>
      <c r="BJ11" s="130"/>
      <c r="BK11" s="131"/>
    </row>
    <row r="12" spans="1:63" ht="14.25">
      <c r="A12" s="125"/>
      <c r="B12" s="128" t="s">
        <v>156</v>
      </c>
      <c r="C12" s="129"/>
      <c r="D12" s="105"/>
      <c r="E12" s="105"/>
      <c r="F12" s="105"/>
      <c r="G12" s="130"/>
      <c r="H12" s="129"/>
      <c r="I12" s="105"/>
      <c r="J12" s="105"/>
      <c r="K12" s="105"/>
      <c r="L12" s="130"/>
      <c r="M12" s="129"/>
      <c r="N12" s="105"/>
      <c r="O12" s="105"/>
      <c r="P12" s="105"/>
      <c r="Q12" s="130"/>
      <c r="R12" s="129"/>
      <c r="S12" s="105"/>
      <c r="T12" s="105"/>
      <c r="U12" s="105"/>
      <c r="V12" s="130"/>
      <c r="W12" s="129"/>
      <c r="X12" s="105"/>
      <c r="Y12" s="105"/>
      <c r="Z12" s="105"/>
      <c r="AA12" s="130"/>
      <c r="AB12" s="129"/>
      <c r="AC12" s="105"/>
      <c r="AD12" s="105"/>
      <c r="AE12" s="105"/>
      <c r="AF12" s="130"/>
      <c r="AG12" s="129"/>
      <c r="AH12" s="105"/>
      <c r="AI12" s="105"/>
      <c r="AJ12" s="105"/>
      <c r="AK12" s="130"/>
      <c r="AL12" s="129"/>
      <c r="AM12" s="105"/>
      <c r="AN12" s="105"/>
      <c r="AO12" s="105"/>
      <c r="AP12" s="130"/>
      <c r="AQ12" s="129"/>
      <c r="AR12" s="105"/>
      <c r="AS12" s="105"/>
      <c r="AT12" s="105"/>
      <c r="AU12" s="130"/>
      <c r="AV12" s="129"/>
      <c r="AW12" s="105"/>
      <c r="AX12" s="105"/>
      <c r="AY12" s="105"/>
      <c r="AZ12" s="130"/>
      <c r="BA12" s="129"/>
      <c r="BB12" s="105"/>
      <c r="BC12" s="105"/>
      <c r="BD12" s="105"/>
      <c r="BE12" s="130"/>
      <c r="BF12" s="129"/>
      <c r="BG12" s="105"/>
      <c r="BH12" s="105"/>
      <c r="BI12" s="105"/>
      <c r="BJ12" s="130"/>
      <c r="BK12" s="131"/>
    </row>
    <row r="13" spans="1:63" ht="14.25">
      <c r="A13" s="125" t="s">
        <v>157</v>
      </c>
      <c r="B13" s="127" t="s">
        <v>158</v>
      </c>
      <c r="C13" s="232"/>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c r="AX13" s="233"/>
      <c r="AY13" s="233"/>
      <c r="AZ13" s="233"/>
      <c r="BA13" s="233"/>
      <c r="BB13" s="233"/>
      <c r="BC13" s="233"/>
      <c r="BD13" s="233"/>
      <c r="BE13" s="233"/>
      <c r="BF13" s="233"/>
      <c r="BG13" s="233"/>
      <c r="BH13" s="233"/>
      <c r="BI13" s="233"/>
      <c r="BJ13" s="233"/>
      <c r="BK13" s="234"/>
    </row>
    <row r="14" spans="1:63" ht="14.25">
      <c r="A14" s="125"/>
      <c r="B14" s="128" t="s">
        <v>152</v>
      </c>
      <c r="C14" s="129"/>
      <c r="D14" s="105"/>
      <c r="E14" s="105"/>
      <c r="F14" s="105"/>
      <c r="G14" s="130"/>
      <c r="H14" s="129"/>
      <c r="I14" s="105"/>
      <c r="J14" s="105"/>
      <c r="K14" s="105"/>
      <c r="L14" s="130"/>
      <c r="M14" s="129"/>
      <c r="N14" s="105"/>
      <c r="O14" s="105"/>
      <c r="P14" s="105"/>
      <c r="Q14" s="130"/>
      <c r="R14" s="129"/>
      <c r="S14" s="105"/>
      <c r="T14" s="105"/>
      <c r="U14" s="105"/>
      <c r="V14" s="130"/>
      <c r="W14" s="129"/>
      <c r="X14" s="105"/>
      <c r="Y14" s="105"/>
      <c r="Z14" s="105"/>
      <c r="AA14" s="130"/>
      <c r="AB14" s="129"/>
      <c r="AC14" s="105"/>
      <c r="AD14" s="105"/>
      <c r="AE14" s="105"/>
      <c r="AF14" s="130"/>
      <c r="AG14" s="129"/>
      <c r="AH14" s="105"/>
      <c r="AI14" s="105"/>
      <c r="AJ14" s="105"/>
      <c r="AK14" s="130"/>
      <c r="AL14" s="129"/>
      <c r="AM14" s="105"/>
      <c r="AN14" s="105"/>
      <c r="AO14" s="105"/>
      <c r="AP14" s="130"/>
      <c r="AQ14" s="129"/>
      <c r="AR14" s="105"/>
      <c r="AS14" s="105"/>
      <c r="AT14" s="105"/>
      <c r="AU14" s="130"/>
      <c r="AV14" s="129"/>
      <c r="AW14" s="105"/>
      <c r="AX14" s="105"/>
      <c r="AY14" s="105"/>
      <c r="AZ14" s="130"/>
      <c r="BA14" s="129"/>
      <c r="BB14" s="105"/>
      <c r="BC14" s="105"/>
      <c r="BD14" s="105"/>
      <c r="BE14" s="130"/>
      <c r="BF14" s="129"/>
      <c r="BG14" s="105"/>
      <c r="BH14" s="105"/>
      <c r="BI14" s="105"/>
      <c r="BJ14" s="130"/>
      <c r="BK14" s="131"/>
    </row>
    <row r="15" spans="1:63" ht="14.25">
      <c r="A15" s="125"/>
      <c r="B15" s="128" t="s">
        <v>159</v>
      </c>
      <c r="C15" s="129"/>
      <c r="D15" s="105"/>
      <c r="E15" s="105"/>
      <c r="F15" s="105"/>
      <c r="G15" s="130"/>
      <c r="H15" s="129"/>
      <c r="I15" s="105"/>
      <c r="J15" s="105"/>
      <c r="K15" s="105"/>
      <c r="L15" s="130"/>
      <c r="M15" s="129"/>
      <c r="N15" s="105"/>
      <c r="O15" s="105"/>
      <c r="P15" s="105"/>
      <c r="Q15" s="130"/>
      <c r="R15" s="129"/>
      <c r="S15" s="105"/>
      <c r="T15" s="105"/>
      <c r="U15" s="105"/>
      <c r="V15" s="130"/>
      <c r="W15" s="129"/>
      <c r="X15" s="105"/>
      <c r="Y15" s="105"/>
      <c r="Z15" s="105"/>
      <c r="AA15" s="130"/>
      <c r="AB15" s="129"/>
      <c r="AC15" s="105"/>
      <c r="AD15" s="105"/>
      <c r="AE15" s="105"/>
      <c r="AF15" s="130"/>
      <c r="AG15" s="129"/>
      <c r="AH15" s="105"/>
      <c r="AI15" s="105"/>
      <c r="AJ15" s="105"/>
      <c r="AK15" s="130"/>
      <c r="AL15" s="129"/>
      <c r="AM15" s="105"/>
      <c r="AN15" s="105"/>
      <c r="AO15" s="105"/>
      <c r="AP15" s="130"/>
      <c r="AQ15" s="129"/>
      <c r="AR15" s="105"/>
      <c r="AS15" s="105"/>
      <c r="AT15" s="105"/>
      <c r="AU15" s="130"/>
      <c r="AV15" s="129"/>
      <c r="AW15" s="105"/>
      <c r="AX15" s="105"/>
      <c r="AY15" s="105"/>
      <c r="AZ15" s="130"/>
      <c r="BA15" s="129"/>
      <c r="BB15" s="105"/>
      <c r="BC15" s="105"/>
      <c r="BD15" s="105"/>
      <c r="BE15" s="130"/>
      <c r="BF15" s="129"/>
      <c r="BG15" s="105"/>
      <c r="BH15" s="105"/>
      <c r="BI15" s="105"/>
      <c r="BJ15" s="130"/>
      <c r="BK15" s="131"/>
    </row>
    <row r="16" spans="1:63" ht="14.25">
      <c r="A16" s="125" t="s">
        <v>160</v>
      </c>
      <c r="B16" s="127" t="s">
        <v>161</v>
      </c>
      <c r="C16" s="232"/>
      <c r="D16" s="233"/>
      <c r="E16" s="233"/>
      <c r="F16" s="233"/>
      <c r="G16" s="233"/>
      <c r="H16" s="233"/>
      <c r="I16" s="233"/>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33"/>
      <c r="AP16" s="233"/>
      <c r="AQ16" s="233"/>
      <c r="AR16" s="233"/>
      <c r="AS16" s="233"/>
      <c r="AT16" s="233"/>
      <c r="AU16" s="233"/>
      <c r="AV16" s="233"/>
      <c r="AW16" s="233"/>
      <c r="AX16" s="233"/>
      <c r="AY16" s="233"/>
      <c r="AZ16" s="233"/>
      <c r="BA16" s="233"/>
      <c r="BB16" s="233"/>
      <c r="BC16" s="233"/>
      <c r="BD16" s="233"/>
      <c r="BE16" s="233"/>
      <c r="BF16" s="233"/>
      <c r="BG16" s="233"/>
      <c r="BH16" s="233"/>
      <c r="BI16" s="233"/>
      <c r="BJ16" s="233"/>
      <c r="BK16" s="234"/>
    </row>
    <row r="17" spans="1:63" ht="14.25">
      <c r="A17" s="125"/>
      <c r="B17" s="128" t="s">
        <v>152</v>
      </c>
      <c r="C17" s="129"/>
      <c r="D17" s="105"/>
      <c r="E17" s="105"/>
      <c r="F17" s="105"/>
      <c r="G17" s="130"/>
      <c r="H17" s="129"/>
      <c r="I17" s="105"/>
      <c r="J17" s="105"/>
      <c r="K17" s="105"/>
      <c r="L17" s="130"/>
      <c r="M17" s="129"/>
      <c r="N17" s="105"/>
      <c r="O17" s="105"/>
      <c r="P17" s="105"/>
      <c r="Q17" s="130"/>
      <c r="R17" s="129"/>
      <c r="S17" s="105"/>
      <c r="T17" s="105"/>
      <c r="U17" s="105"/>
      <c r="V17" s="130"/>
      <c r="W17" s="129"/>
      <c r="X17" s="105"/>
      <c r="Y17" s="105"/>
      <c r="Z17" s="105"/>
      <c r="AA17" s="130"/>
      <c r="AB17" s="129"/>
      <c r="AC17" s="105"/>
      <c r="AD17" s="105"/>
      <c r="AE17" s="105"/>
      <c r="AF17" s="130"/>
      <c r="AG17" s="129"/>
      <c r="AH17" s="105"/>
      <c r="AI17" s="105"/>
      <c r="AJ17" s="105"/>
      <c r="AK17" s="130"/>
      <c r="AL17" s="129"/>
      <c r="AM17" s="105"/>
      <c r="AN17" s="105"/>
      <c r="AO17" s="105"/>
      <c r="AP17" s="130"/>
      <c r="AQ17" s="129"/>
      <c r="AR17" s="105"/>
      <c r="AS17" s="105"/>
      <c r="AT17" s="105"/>
      <c r="AU17" s="130"/>
      <c r="AV17" s="129"/>
      <c r="AW17" s="105"/>
      <c r="AX17" s="105"/>
      <c r="AY17" s="105"/>
      <c r="AZ17" s="130"/>
      <c r="BA17" s="129"/>
      <c r="BB17" s="105"/>
      <c r="BC17" s="105"/>
      <c r="BD17" s="105"/>
      <c r="BE17" s="130"/>
      <c r="BF17" s="129"/>
      <c r="BG17" s="105"/>
      <c r="BH17" s="105"/>
      <c r="BI17" s="105"/>
      <c r="BJ17" s="130"/>
      <c r="BK17" s="131"/>
    </row>
    <row r="18" spans="1:63" ht="14.25">
      <c r="A18" s="125"/>
      <c r="B18" s="128" t="s">
        <v>162</v>
      </c>
      <c r="C18" s="129"/>
      <c r="D18" s="105"/>
      <c r="E18" s="105"/>
      <c r="F18" s="105"/>
      <c r="G18" s="130"/>
      <c r="H18" s="129"/>
      <c r="I18" s="105"/>
      <c r="J18" s="105"/>
      <c r="K18" s="105"/>
      <c r="L18" s="130"/>
      <c r="M18" s="129"/>
      <c r="N18" s="105"/>
      <c r="O18" s="105"/>
      <c r="P18" s="105"/>
      <c r="Q18" s="130"/>
      <c r="R18" s="129"/>
      <c r="S18" s="105"/>
      <c r="T18" s="105"/>
      <c r="U18" s="105"/>
      <c r="V18" s="130"/>
      <c r="W18" s="129"/>
      <c r="X18" s="105"/>
      <c r="Y18" s="105"/>
      <c r="Z18" s="105"/>
      <c r="AA18" s="130"/>
      <c r="AB18" s="129"/>
      <c r="AC18" s="105"/>
      <c r="AD18" s="105"/>
      <c r="AE18" s="105"/>
      <c r="AF18" s="130"/>
      <c r="AG18" s="129"/>
      <c r="AH18" s="105"/>
      <c r="AI18" s="105"/>
      <c r="AJ18" s="105"/>
      <c r="AK18" s="130"/>
      <c r="AL18" s="129"/>
      <c r="AM18" s="105"/>
      <c r="AN18" s="105"/>
      <c r="AO18" s="105"/>
      <c r="AP18" s="130"/>
      <c r="AQ18" s="129"/>
      <c r="AR18" s="105"/>
      <c r="AS18" s="105"/>
      <c r="AT18" s="105"/>
      <c r="AU18" s="130"/>
      <c r="AV18" s="129"/>
      <c r="AW18" s="105"/>
      <c r="AX18" s="105"/>
      <c r="AY18" s="105"/>
      <c r="AZ18" s="130"/>
      <c r="BA18" s="129"/>
      <c r="BB18" s="105"/>
      <c r="BC18" s="105"/>
      <c r="BD18" s="105"/>
      <c r="BE18" s="130"/>
      <c r="BF18" s="129"/>
      <c r="BG18" s="105"/>
      <c r="BH18" s="105"/>
      <c r="BI18" s="105"/>
      <c r="BJ18" s="130"/>
      <c r="BK18" s="131"/>
    </row>
    <row r="19" spans="1:63" ht="14.25">
      <c r="A19" s="125" t="s">
        <v>163</v>
      </c>
      <c r="B19" s="127" t="s">
        <v>164</v>
      </c>
      <c r="C19" s="232"/>
      <c r="D19" s="233"/>
      <c r="E19" s="233"/>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3"/>
      <c r="AM19" s="233"/>
      <c r="AN19" s="233"/>
      <c r="AO19" s="233"/>
      <c r="AP19" s="233"/>
      <c r="AQ19" s="233"/>
      <c r="AR19" s="233"/>
      <c r="AS19" s="233"/>
      <c r="AT19" s="233"/>
      <c r="AU19" s="233"/>
      <c r="AV19" s="233"/>
      <c r="AW19" s="233"/>
      <c r="AX19" s="233"/>
      <c r="AY19" s="233"/>
      <c r="AZ19" s="233"/>
      <c r="BA19" s="233"/>
      <c r="BB19" s="233"/>
      <c r="BC19" s="233"/>
      <c r="BD19" s="233"/>
      <c r="BE19" s="233"/>
      <c r="BF19" s="233"/>
      <c r="BG19" s="233"/>
      <c r="BH19" s="233"/>
      <c r="BI19" s="233"/>
      <c r="BJ19" s="233"/>
      <c r="BK19" s="234"/>
    </row>
    <row r="20" spans="1:63" ht="14.25">
      <c r="A20" s="125"/>
      <c r="B20" s="128" t="s">
        <v>165</v>
      </c>
      <c r="C20" s="129"/>
      <c r="D20" s="105">
        <v>252.77452284935103</v>
      </c>
      <c r="E20" s="105"/>
      <c r="F20" s="105"/>
      <c r="G20" s="130"/>
      <c r="H20" s="129"/>
      <c r="I20" s="105"/>
      <c r="J20" s="132">
        <v>968.8045094753878</v>
      </c>
      <c r="K20" s="105"/>
      <c r="L20" s="130"/>
      <c r="M20" s="129"/>
      <c r="N20" s="105"/>
      <c r="O20" s="105"/>
      <c r="P20" s="105"/>
      <c r="Q20" s="130"/>
      <c r="R20" s="129"/>
      <c r="S20" s="105"/>
      <c r="T20" s="132">
        <v>51.33049510134</v>
      </c>
      <c r="U20" s="105"/>
      <c r="V20" s="130"/>
      <c r="W20" s="129"/>
      <c r="X20" s="105"/>
      <c r="Z20" s="105"/>
      <c r="AA20" s="130"/>
      <c r="AB20" s="129"/>
      <c r="AC20" s="105"/>
      <c r="AD20" s="132">
        <v>41.2671604104</v>
      </c>
      <c r="AE20" s="105"/>
      <c r="AF20" s="130"/>
      <c r="AG20" s="129"/>
      <c r="AH20" s="105"/>
      <c r="AI20" s="105"/>
      <c r="AJ20" s="105"/>
      <c r="AK20" s="130"/>
      <c r="AL20" s="129"/>
      <c r="AM20" s="105"/>
      <c r="AN20" s="132">
        <v>4.5852400456</v>
      </c>
      <c r="AO20" s="105"/>
      <c r="AP20" s="130"/>
      <c r="AQ20" s="129"/>
      <c r="AR20" s="105"/>
      <c r="AS20" s="105"/>
      <c r="AT20" s="105"/>
      <c r="AU20" s="130"/>
      <c r="AV20" s="129"/>
      <c r="AW20" s="105"/>
      <c r="AX20" s="105"/>
      <c r="AY20" s="105"/>
      <c r="AZ20" s="130"/>
      <c r="BA20" s="129"/>
      <c r="BB20" s="105"/>
      <c r="BC20" s="105"/>
      <c r="BD20" s="105"/>
      <c r="BE20" s="130"/>
      <c r="BF20" s="129"/>
      <c r="BG20" s="105"/>
      <c r="BH20" s="105"/>
      <c r="BI20" s="105"/>
      <c r="BJ20" s="130"/>
      <c r="BK20" s="133">
        <f>D20+J20+T20+AD20+AN20</f>
        <v>1318.7619278820787</v>
      </c>
    </row>
    <row r="21" spans="1:63" ht="14.25">
      <c r="A21" s="125"/>
      <c r="B21" s="128" t="s">
        <v>166</v>
      </c>
      <c r="C21" s="129"/>
      <c r="D21" s="105">
        <f>SUM(D20)</f>
        <v>252.77452284935103</v>
      </c>
      <c r="E21" s="105"/>
      <c r="F21" s="105"/>
      <c r="G21" s="130"/>
      <c r="H21" s="129"/>
      <c r="I21" s="105"/>
      <c r="J21" s="132">
        <f>SUM(J20)</f>
        <v>968.8045094753878</v>
      </c>
      <c r="K21" s="105"/>
      <c r="L21" s="130"/>
      <c r="M21" s="129"/>
      <c r="N21" s="105"/>
      <c r="O21" s="105"/>
      <c r="P21" s="105"/>
      <c r="Q21" s="130"/>
      <c r="R21" s="129"/>
      <c r="S21" s="105"/>
      <c r="T21" s="132">
        <f>SUM(T20)</f>
        <v>51.33049510134</v>
      </c>
      <c r="U21" s="105"/>
      <c r="V21" s="130"/>
      <c r="W21" s="129"/>
      <c r="X21" s="105"/>
      <c r="Y21" s="105"/>
      <c r="Z21" s="105"/>
      <c r="AA21" s="130"/>
      <c r="AB21" s="129"/>
      <c r="AC21" s="105"/>
      <c r="AD21" s="132">
        <f>SUM(AD20)</f>
        <v>41.2671604104</v>
      </c>
      <c r="AE21" s="105"/>
      <c r="AF21" s="130"/>
      <c r="AG21" s="129"/>
      <c r="AH21" s="105"/>
      <c r="AI21" s="105"/>
      <c r="AJ21" s="105"/>
      <c r="AK21" s="130"/>
      <c r="AL21" s="129"/>
      <c r="AM21" s="105"/>
      <c r="AN21" s="132">
        <f>SUM(AN20)</f>
        <v>4.5852400456</v>
      </c>
      <c r="AO21" s="105"/>
      <c r="AP21" s="130"/>
      <c r="AQ21" s="129"/>
      <c r="AR21" s="105"/>
      <c r="AS21" s="105"/>
      <c r="AT21" s="105"/>
      <c r="AU21" s="130"/>
      <c r="AV21" s="129"/>
      <c r="AW21" s="105"/>
      <c r="AX21" s="105"/>
      <c r="AY21" s="105"/>
      <c r="AZ21" s="130"/>
      <c r="BA21" s="129"/>
      <c r="BB21" s="105"/>
      <c r="BC21" s="105"/>
      <c r="BD21" s="105"/>
      <c r="BE21" s="130"/>
      <c r="BF21" s="129"/>
      <c r="BG21" s="105"/>
      <c r="BH21" s="105"/>
      <c r="BI21" s="105"/>
      <c r="BJ21" s="130"/>
      <c r="BK21" s="133">
        <f>D21+J21+T21+AD21+AN21</f>
        <v>1318.7619278820787</v>
      </c>
    </row>
    <row r="22" spans="1:63" ht="14.25">
      <c r="A22" s="125" t="s">
        <v>167</v>
      </c>
      <c r="B22" s="127" t="s">
        <v>168</v>
      </c>
      <c r="C22" s="232"/>
      <c r="D22" s="233"/>
      <c r="E22" s="233"/>
      <c r="F22" s="233"/>
      <c r="G22" s="233"/>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3"/>
      <c r="BA22" s="233"/>
      <c r="BB22" s="233"/>
      <c r="BC22" s="233"/>
      <c r="BD22" s="233"/>
      <c r="BE22" s="233"/>
      <c r="BF22" s="233"/>
      <c r="BG22" s="233"/>
      <c r="BH22" s="233"/>
      <c r="BI22" s="233"/>
      <c r="BJ22" s="233"/>
      <c r="BK22" s="234"/>
    </row>
    <row r="23" spans="1:63" ht="14.25">
      <c r="A23" s="125"/>
      <c r="B23" s="128" t="s">
        <v>152</v>
      </c>
      <c r="C23" s="129"/>
      <c r="D23" s="105"/>
      <c r="E23" s="105"/>
      <c r="F23" s="105"/>
      <c r="G23" s="130"/>
      <c r="H23" s="129"/>
      <c r="I23" s="105"/>
      <c r="J23" s="105"/>
      <c r="K23" s="105"/>
      <c r="L23" s="130"/>
      <c r="M23" s="129"/>
      <c r="N23" s="105"/>
      <c r="O23" s="105"/>
      <c r="P23" s="105"/>
      <c r="Q23" s="130"/>
      <c r="R23" s="129"/>
      <c r="S23" s="105"/>
      <c r="T23" s="105"/>
      <c r="U23" s="105"/>
      <c r="V23" s="130"/>
      <c r="W23" s="129"/>
      <c r="X23" s="105"/>
      <c r="Y23" s="105"/>
      <c r="Z23" s="105"/>
      <c r="AA23" s="130"/>
      <c r="AB23" s="129"/>
      <c r="AC23" s="105"/>
      <c r="AD23" s="105"/>
      <c r="AE23" s="105"/>
      <c r="AF23" s="130"/>
      <c r="AG23" s="129"/>
      <c r="AH23" s="105"/>
      <c r="AI23" s="105"/>
      <c r="AJ23" s="105"/>
      <c r="AK23" s="130"/>
      <c r="AL23" s="129"/>
      <c r="AM23" s="105"/>
      <c r="AN23" s="105"/>
      <c r="AO23" s="105"/>
      <c r="AP23" s="130"/>
      <c r="AQ23" s="129"/>
      <c r="AR23" s="105"/>
      <c r="AS23" s="105"/>
      <c r="AT23" s="105"/>
      <c r="AU23" s="130"/>
      <c r="AV23" s="129"/>
      <c r="AW23" s="105"/>
      <c r="AX23" s="105"/>
      <c r="AY23" s="105"/>
      <c r="AZ23" s="130"/>
      <c r="BA23" s="129"/>
      <c r="BB23" s="105"/>
      <c r="BC23" s="105"/>
      <c r="BD23" s="105"/>
      <c r="BE23" s="130"/>
      <c r="BF23" s="129"/>
      <c r="BG23" s="105"/>
      <c r="BH23" s="105"/>
      <c r="BI23" s="105"/>
      <c r="BJ23" s="130"/>
      <c r="BK23" s="131"/>
    </row>
    <row r="24" spans="1:63" ht="14.25">
      <c r="A24" s="125"/>
      <c r="B24" s="128" t="s">
        <v>169</v>
      </c>
      <c r="C24" s="129"/>
      <c r="D24" s="105"/>
      <c r="E24" s="105"/>
      <c r="F24" s="105"/>
      <c r="G24" s="130"/>
      <c r="H24" s="129"/>
      <c r="I24" s="105"/>
      <c r="J24" s="105"/>
      <c r="K24" s="105"/>
      <c r="L24" s="130"/>
      <c r="M24" s="129"/>
      <c r="N24" s="105"/>
      <c r="O24" s="105"/>
      <c r="P24" s="105"/>
      <c r="Q24" s="130"/>
      <c r="R24" s="129"/>
      <c r="S24" s="105"/>
      <c r="T24" s="105"/>
      <c r="U24" s="105"/>
      <c r="V24" s="130"/>
      <c r="W24" s="129"/>
      <c r="X24" s="105"/>
      <c r="Y24" s="105"/>
      <c r="Z24" s="105"/>
      <c r="AA24" s="130"/>
      <c r="AB24" s="129"/>
      <c r="AC24" s="105"/>
      <c r="AD24" s="105"/>
      <c r="AE24" s="105"/>
      <c r="AF24" s="130"/>
      <c r="AG24" s="129"/>
      <c r="AH24" s="105"/>
      <c r="AI24" s="105"/>
      <c r="AJ24" s="105"/>
      <c r="AK24" s="130"/>
      <c r="AL24" s="129"/>
      <c r="AM24" s="105"/>
      <c r="AN24" s="105"/>
      <c r="AO24" s="105"/>
      <c r="AP24" s="130"/>
      <c r="AQ24" s="129"/>
      <c r="AR24" s="105"/>
      <c r="AS24" s="105"/>
      <c r="AT24" s="105"/>
      <c r="AU24" s="130"/>
      <c r="AV24" s="129"/>
      <c r="AW24" s="105"/>
      <c r="AX24" s="105"/>
      <c r="AY24" s="105"/>
      <c r="AZ24" s="130"/>
      <c r="BA24" s="129"/>
      <c r="BB24" s="105"/>
      <c r="BC24" s="105"/>
      <c r="BD24" s="105"/>
      <c r="BE24" s="130"/>
      <c r="BF24" s="129"/>
      <c r="BG24" s="105"/>
      <c r="BH24" s="105"/>
      <c r="BI24" s="105"/>
      <c r="BJ24" s="130"/>
      <c r="BK24" s="131"/>
    </row>
    <row r="25" spans="1:63" ht="14.25">
      <c r="A25" s="125"/>
      <c r="B25" s="134" t="s">
        <v>170</v>
      </c>
      <c r="C25" s="129"/>
      <c r="D25" s="105"/>
      <c r="E25" s="105"/>
      <c r="F25" s="105"/>
      <c r="G25" s="130"/>
      <c r="H25" s="129"/>
      <c r="I25" s="105"/>
      <c r="J25" s="105"/>
      <c r="K25" s="105"/>
      <c r="L25" s="130"/>
      <c r="M25" s="129"/>
      <c r="N25" s="105"/>
      <c r="O25" s="105"/>
      <c r="P25" s="105"/>
      <c r="Q25" s="130"/>
      <c r="R25" s="129"/>
      <c r="S25" s="105"/>
      <c r="T25" s="105"/>
      <c r="U25" s="105"/>
      <c r="V25" s="130"/>
      <c r="W25" s="129"/>
      <c r="X25" s="105"/>
      <c r="Y25" s="105"/>
      <c r="Z25" s="105"/>
      <c r="AA25" s="130"/>
      <c r="AB25" s="129"/>
      <c r="AC25" s="105"/>
      <c r="AD25" s="105"/>
      <c r="AE25" s="105"/>
      <c r="AF25" s="130"/>
      <c r="AG25" s="129"/>
      <c r="AH25" s="105"/>
      <c r="AI25" s="105"/>
      <c r="AJ25" s="105"/>
      <c r="AK25" s="130"/>
      <c r="AL25" s="129"/>
      <c r="AM25" s="105"/>
      <c r="AN25" s="105"/>
      <c r="AO25" s="105"/>
      <c r="AP25" s="130"/>
      <c r="AQ25" s="129"/>
      <c r="AR25" s="105"/>
      <c r="AS25" s="105"/>
      <c r="AT25" s="105"/>
      <c r="AU25" s="130"/>
      <c r="AV25" s="129"/>
      <c r="AW25" s="105"/>
      <c r="AX25" s="105"/>
      <c r="AY25" s="105"/>
      <c r="AZ25" s="130"/>
      <c r="BA25" s="129"/>
      <c r="BB25" s="105"/>
      <c r="BC25" s="105"/>
      <c r="BD25" s="105"/>
      <c r="BE25" s="130"/>
      <c r="BF25" s="129"/>
      <c r="BG25" s="105"/>
      <c r="BH25" s="105"/>
      <c r="BI25" s="105"/>
      <c r="BJ25" s="130"/>
      <c r="BK25" s="131"/>
    </row>
    <row r="26" spans="1:63" ht="3.75" customHeight="1">
      <c r="A26" s="125"/>
      <c r="B26" s="135"/>
      <c r="C26" s="232"/>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3"/>
      <c r="AM26" s="233"/>
      <c r="AN26" s="233"/>
      <c r="AO26" s="233"/>
      <c r="AP26" s="233"/>
      <c r="AQ26" s="233"/>
      <c r="AR26" s="233"/>
      <c r="AS26" s="233"/>
      <c r="AT26" s="233"/>
      <c r="AU26" s="233"/>
      <c r="AV26" s="233"/>
      <c r="AW26" s="233"/>
      <c r="AX26" s="233"/>
      <c r="AY26" s="233"/>
      <c r="AZ26" s="233"/>
      <c r="BA26" s="233"/>
      <c r="BB26" s="233"/>
      <c r="BC26" s="233"/>
      <c r="BD26" s="233"/>
      <c r="BE26" s="233"/>
      <c r="BF26" s="233"/>
      <c r="BG26" s="233"/>
      <c r="BH26" s="233"/>
      <c r="BI26" s="233"/>
      <c r="BJ26" s="233"/>
      <c r="BK26" s="234"/>
    </row>
    <row r="27" spans="1:63" ht="14.25">
      <c r="A27" s="125" t="s">
        <v>171</v>
      </c>
      <c r="B27" s="126" t="s">
        <v>172</v>
      </c>
      <c r="C27" s="232"/>
      <c r="D27" s="233"/>
      <c r="E27" s="233"/>
      <c r="F27" s="233"/>
      <c r="G27" s="233"/>
      <c r="H27" s="233"/>
      <c r="I27" s="233"/>
      <c r="J27" s="233"/>
      <c r="K27" s="233"/>
      <c r="L27" s="233"/>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3"/>
      <c r="AM27" s="233"/>
      <c r="AN27" s="233"/>
      <c r="AO27" s="233"/>
      <c r="AP27" s="233"/>
      <c r="AQ27" s="233"/>
      <c r="AR27" s="233"/>
      <c r="AS27" s="233"/>
      <c r="AT27" s="233"/>
      <c r="AU27" s="233"/>
      <c r="AV27" s="233"/>
      <c r="AW27" s="233"/>
      <c r="AX27" s="233"/>
      <c r="AY27" s="233"/>
      <c r="AZ27" s="233"/>
      <c r="BA27" s="233"/>
      <c r="BB27" s="233"/>
      <c r="BC27" s="233"/>
      <c r="BD27" s="233"/>
      <c r="BE27" s="233"/>
      <c r="BF27" s="233"/>
      <c r="BG27" s="233"/>
      <c r="BH27" s="233"/>
      <c r="BI27" s="233"/>
      <c r="BJ27" s="233"/>
      <c r="BK27" s="234"/>
    </row>
    <row r="28" spans="1:63" s="136" customFormat="1" ht="14.25">
      <c r="A28" s="125" t="s">
        <v>150</v>
      </c>
      <c r="B28" s="127" t="s">
        <v>173</v>
      </c>
      <c r="C28" s="235"/>
      <c r="D28" s="236"/>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6"/>
      <c r="AY28" s="236"/>
      <c r="AZ28" s="236"/>
      <c r="BA28" s="236"/>
      <c r="BB28" s="236"/>
      <c r="BC28" s="236"/>
      <c r="BD28" s="236"/>
      <c r="BE28" s="236"/>
      <c r="BF28" s="236"/>
      <c r="BG28" s="236"/>
      <c r="BH28" s="236"/>
      <c r="BI28" s="236"/>
      <c r="BJ28" s="236"/>
      <c r="BK28" s="237"/>
    </row>
    <row r="29" spans="1:63" s="136" customFormat="1" ht="14.25">
      <c r="A29" s="125"/>
      <c r="B29" s="128" t="s">
        <v>152</v>
      </c>
      <c r="C29" s="137"/>
      <c r="D29" s="138"/>
      <c r="E29" s="138"/>
      <c r="F29" s="138"/>
      <c r="G29" s="139"/>
      <c r="H29" s="137"/>
      <c r="I29" s="138"/>
      <c r="J29" s="138"/>
      <c r="K29" s="138"/>
      <c r="L29" s="139"/>
      <c r="M29" s="137"/>
      <c r="N29" s="138"/>
      <c r="O29" s="138"/>
      <c r="P29" s="138"/>
      <c r="Q29" s="139"/>
      <c r="R29" s="137"/>
      <c r="S29" s="138"/>
      <c r="T29" s="138"/>
      <c r="U29" s="138"/>
      <c r="V29" s="139"/>
      <c r="W29" s="137"/>
      <c r="X29" s="138"/>
      <c r="Y29" s="138"/>
      <c r="Z29" s="138"/>
      <c r="AA29" s="139"/>
      <c r="AB29" s="137"/>
      <c r="AC29" s="138"/>
      <c r="AD29" s="138"/>
      <c r="AE29" s="138"/>
      <c r="AF29" s="139"/>
      <c r="AG29" s="137"/>
      <c r="AH29" s="138"/>
      <c r="AI29" s="138"/>
      <c r="AJ29" s="138"/>
      <c r="AK29" s="139"/>
      <c r="AL29" s="137"/>
      <c r="AM29" s="138"/>
      <c r="AN29" s="138"/>
      <c r="AO29" s="138"/>
      <c r="AP29" s="139"/>
      <c r="AQ29" s="137"/>
      <c r="AR29" s="138"/>
      <c r="AS29" s="138"/>
      <c r="AT29" s="138"/>
      <c r="AU29" s="139"/>
      <c r="AV29" s="137"/>
      <c r="AW29" s="138"/>
      <c r="AX29" s="138"/>
      <c r="AY29" s="138"/>
      <c r="AZ29" s="139"/>
      <c r="BA29" s="137"/>
      <c r="BB29" s="138"/>
      <c r="BC29" s="138"/>
      <c r="BD29" s="138"/>
      <c r="BE29" s="139"/>
      <c r="BF29" s="137"/>
      <c r="BG29" s="138"/>
      <c r="BH29" s="138"/>
      <c r="BI29" s="138"/>
      <c r="BJ29" s="139"/>
      <c r="BK29" s="125"/>
    </row>
    <row r="30" spans="1:63" s="136" customFormat="1" ht="14.25">
      <c r="A30" s="125"/>
      <c r="B30" s="128" t="s">
        <v>153</v>
      </c>
      <c r="C30" s="137"/>
      <c r="D30" s="138"/>
      <c r="E30" s="138"/>
      <c r="F30" s="138"/>
      <c r="G30" s="139"/>
      <c r="H30" s="137"/>
      <c r="I30" s="138"/>
      <c r="J30" s="138"/>
      <c r="K30" s="138"/>
      <c r="L30" s="139"/>
      <c r="M30" s="137"/>
      <c r="N30" s="138"/>
      <c r="O30" s="138"/>
      <c r="P30" s="138"/>
      <c r="Q30" s="139"/>
      <c r="R30" s="137"/>
      <c r="S30" s="138"/>
      <c r="T30" s="138"/>
      <c r="U30" s="138"/>
      <c r="V30" s="139"/>
      <c r="W30" s="137"/>
      <c r="X30" s="138"/>
      <c r="Y30" s="138"/>
      <c r="Z30" s="138"/>
      <c r="AA30" s="139"/>
      <c r="AB30" s="137"/>
      <c r="AC30" s="138"/>
      <c r="AD30" s="138"/>
      <c r="AE30" s="138"/>
      <c r="AF30" s="139"/>
      <c r="AG30" s="137"/>
      <c r="AH30" s="138"/>
      <c r="AI30" s="138"/>
      <c r="AJ30" s="138"/>
      <c r="AK30" s="139"/>
      <c r="AL30" s="137"/>
      <c r="AM30" s="138"/>
      <c r="AN30" s="138"/>
      <c r="AO30" s="138"/>
      <c r="AP30" s="139"/>
      <c r="AQ30" s="137"/>
      <c r="AR30" s="138"/>
      <c r="AS30" s="138"/>
      <c r="AT30" s="138"/>
      <c r="AU30" s="139"/>
      <c r="AV30" s="137"/>
      <c r="AW30" s="138"/>
      <c r="AX30" s="138"/>
      <c r="AY30" s="138"/>
      <c r="AZ30" s="139"/>
      <c r="BA30" s="137"/>
      <c r="BB30" s="138"/>
      <c r="BC30" s="138"/>
      <c r="BD30" s="138"/>
      <c r="BE30" s="139"/>
      <c r="BF30" s="137"/>
      <c r="BG30" s="138"/>
      <c r="BH30" s="138"/>
      <c r="BI30" s="138"/>
      <c r="BJ30" s="139"/>
      <c r="BK30" s="125"/>
    </row>
    <row r="31" spans="1:63" ht="14.25">
      <c r="A31" s="125" t="s">
        <v>154</v>
      </c>
      <c r="B31" s="127" t="s">
        <v>174</v>
      </c>
      <c r="C31" s="232"/>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233"/>
      <c r="BH31" s="233"/>
      <c r="BI31" s="233"/>
      <c r="BJ31" s="233"/>
      <c r="BK31" s="234"/>
    </row>
    <row r="32" spans="1:63" ht="14.25">
      <c r="A32" s="125"/>
      <c r="B32" s="128" t="s">
        <v>152</v>
      </c>
      <c r="C32" s="129"/>
      <c r="D32" s="105"/>
      <c r="E32" s="105"/>
      <c r="F32" s="105"/>
      <c r="G32" s="130"/>
      <c r="H32" s="129"/>
      <c r="I32" s="105"/>
      <c r="J32" s="105"/>
      <c r="K32" s="105"/>
      <c r="L32" s="130"/>
      <c r="M32" s="129"/>
      <c r="N32" s="105"/>
      <c r="O32" s="105"/>
      <c r="P32" s="105"/>
      <c r="Q32" s="130"/>
      <c r="R32" s="129"/>
      <c r="S32" s="105"/>
      <c r="T32" s="105"/>
      <c r="U32" s="105"/>
      <c r="V32" s="130"/>
      <c r="W32" s="129"/>
      <c r="X32" s="105"/>
      <c r="Y32" s="105"/>
      <c r="Z32" s="105"/>
      <c r="AA32" s="130"/>
      <c r="AB32" s="129"/>
      <c r="AC32" s="105"/>
      <c r="AD32" s="105"/>
      <c r="AE32" s="105"/>
      <c r="AF32" s="130"/>
      <c r="AG32" s="129"/>
      <c r="AH32" s="105"/>
      <c r="AI32" s="105"/>
      <c r="AJ32" s="105"/>
      <c r="AK32" s="130"/>
      <c r="AL32" s="129"/>
      <c r="AM32" s="105"/>
      <c r="AN32" s="105"/>
      <c r="AO32" s="105"/>
      <c r="AP32" s="130"/>
      <c r="AQ32" s="129"/>
      <c r="AR32" s="105"/>
      <c r="AS32" s="105"/>
      <c r="AT32" s="105"/>
      <c r="AU32" s="130"/>
      <c r="AV32" s="129"/>
      <c r="AW32" s="105"/>
      <c r="AX32" s="105"/>
      <c r="AY32" s="105"/>
      <c r="AZ32" s="130"/>
      <c r="BA32" s="129"/>
      <c r="BB32" s="105"/>
      <c r="BC32" s="105"/>
      <c r="BD32" s="105"/>
      <c r="BE32" s="130"/>
      <c r="BF32" s="129"/>
      <c r="BG32" s="105"/>
      <c r="BH32" s="105"/>
      <c r="BI32" s="105"/>
      <c r="BJ32" s="130"/>
      <c r="BK32" s="131"/>
    </row>
    <row r="33" spans="1:63" ht="14.25">
      <c r="A33" s="125"/>
      <c r="B33" s="128" t="s">
        <v>156</v>
      </c>
      <c r="C33" s="129"/>
      <c r="D33" s="105"/>
      <c r="E33" s="105"/>
      <c r="F33" s="105"/>
      <c r="G33" s="130"/>
      <c r="H33" s="129"/>
      <c r="I33" s="105"/>
      <c r="J33" s="105"/>
      <c r="K33" s="105"/>
      <c r="L33" s="130"/>
      <c r="M33" s="129"/>
      <c r="N33" s="105"/>
      <c r="O33" s="105"/>
      <c r="P33" s="105"/>
      <c r="Q33" s="130"/>
      <c r="R33" s="129"/>
      <c r="S33" s="105"/>
      <c r="T33" s="105"/>
      <c r="U33" s="105"/>
      <c r="V33" s="130"/>
      <c r="W33" s="129"/>
      <c r="X33" s="105"/>
      <c r="Y33" s="105"/>
      <c r="Z33" s="105"/>
      <c r="AA33" s="130"/>
      <c r="AB33" s="129"/>
      <c r="AC33" s="105"/>
      <c r="AD33" s="105"/>
      <c r="AE33" s="105"/>
      <c r="AF33" s="130"/>
      <c r="AG33" s="129"/>
      <c r="AH33" s="105"/>
      <c r="AI33" s="105"/>
      <c r="AJ33" s="105"/>
      <c r="AK33" s="130"/>
      <c r="AL33" s="129"/>
      <c r="AM33" s="105"/>
      <c r="AN33" s="105"/>
      <c r="AO33" s="105"/>
      <c r="AP33" s="130"/>
      <c r="AQ33" s="129"/>
      <c r="AR33" s="105"/>
      <c r="AS33" s="105"/>
      <c r="AT33" s="105"/>
      <c r="AU33" s="130"/>
      <c r="AV33" s="129"/>
      <c r="AW33" s="105"/>
      <c r="AX33" s="105"/>
      <c r="AY33" s="105"/>
      <c r="AZ33" s="130"/>
      <c r="BA33" s="129"/>
      <c r="BB33" s="105"/>
      <c r="BC33" s="105"/>
      <c r="BD33" s="105"/>
      <c r="BE33" s="130"/>
      <c r="BF33" s="129"/>
      <c r="BG33" s="105"/>
      <c r="BH33" s="105"/>
      <c r="BI33" s="105"/>
      <c r="BJ33" s="130"/>
      <c r="BK33" s="131"/>
    </row>
    <row r="34" spans="1:63" ht="14.25">
      <c r="A34" s="125"/>
      <c r="B34" s="134" t="s">
        <v>175</v>
      </c>
      <c r="C34" s="129"/>
      <c r="D34" s="105"/>
      <c r="E34" s="105"/>
      <c r="F34" s="105"/>
      <c r="G34" s="130"/>
      <c r="H34" s="129"/>
      <c r="I34" s="105"/>
      <c r="J34" s="105"/>
      <c r="K34" s="105"/>
      <c r="L34" s="130"/>
      <c r="M34" s="129"/>
      <c r="N34" s="105"/>
      <c r="O34" s="105"/>
      <c r="P34" s="105"/>
      <c r="Q34" s="130"/>
      <c r="R34" s="129"/>
      <c r="S34" s="105"/>
      <c r="T34" s="105"/>
      <c r="U34" s="105"/>
      <c r="V34" s="130"/>
      <c r="W34" s="129"/>
      <c r="X34" s="105"/>
      <c r="Y34" s="105"/>
      <c r="Z34" s="105"/>
      <c r="AA34" s="130"/>
      <c r="AB34" s="129"/>
      <c r="AC34" s="105"/>
      <c r="AD34" s="105"/>
      <c r="AE34" s="105"/>
      <c r="AF34" s="130"/>
      <c r="AG34" s="129"/>
      <c r="AH34" s="105"/>
      <c r="AI34" s="105"/>
      <c r="AJ34" s="105"/>
      <c r="AK34" s="130"/>
      <c r="AL34" s="129"/>
      <c r="AM34" s="105"/>
      <c r="AN34" s="105"/>
      <c r="AO34" s="105"/>
      <c r="AP34" s="130"/>
      <c r="AQ34" s="129"/>
      <c r="AR34" s="105"/>
      <c r="AS34" s="105"/>
      <c r="AT34" s="105"/>
      <c r="AU34" s="130"/>
      <c r="AV34" s="129"/>
      <c r="AW34" s="105"/>
      <c r="AX34" s="105"/>
      <c r="AY34" s="105"/>
      <c r="AZ34" s="130"/>
      <c r="BA34" s="129"/>
      <c r="BB34" s="105"/>
      <c r="BC34" s="105"/>
      <c r="BD34" s="105"/>
      <c r="BE34" s="130"/>
      <c r="BF34" s="129"/>
      <c r="BG34" s="105"/>
      <c r="BH34" s="105"/>
      <c r="BI34" s="105"/>
      <c r="BJ34" s="130"/>
      <c r="BK34" s="131"/>
    </row>
    <row r="35" spans="1:63" ht="3" customHeight="1">
      <c r="A35" s="125"/>
      <c r="B35" s="127"/>
      <c r="C35" s="232"/>
      <c r="D35" s="233"/>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3"/>
      <c r="AY35" s="233"/>
      <c r="AZ35" s="233"/>
      <c r="BA35" s="233"/>
      <c r="BB35" s="233"/>
      <c r="BC35" s="233"/>
      <c r="BD35" s="233"/>
      <c r="BE35" s="233"/>
      <c r="BF35" s="233"/>
      <c r="BG35" s="233"/>
      <c r="BH35" s="233"/>
      <c r="BI35" s="233"/>
      <c r="BJ35" s="233"/>
      <c r="BK35" s="234"/>
    </row>
    <row r="36" spans="1:63" ht="14.25">
      <c r="A36" s="125" t="s">
        <v>176</v>
      </c>
      <c r="B36" s="126" t="s">
        <v>177</v>
      </c>
      <c r="C36" s="232"/>
      <c r="D36" s="233"/>
      <c r="E36" s="233"/>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3"/>
      <c r="AY36" s="233"/>
      <c r="AZ36" s="233"/>
      <c r="BA36" s="233"/>
      <c r="BB36" s="233"/>
      <c r="BC36" s="233"/>
      <c r="BD36" s="233"/>
      <c r="BE36" s="233"/>
      <c r="BF36" s="233"/>
      <c r="BG36" s="233"/>
      <c r="BH36" s="233"/>
      <c r="BI36" s="233"/>
      <c r="BJ36" s="233"/>
      <c r="BK36" s="234"/>
    </row>
    <row r="37" spans="1:63" ht="14.25">
      <c r="A37" s="125" t="s">
        <v>150</v>
      </c>
      <c r="B37" s="127" t="s">
        <v>178</v>
      </c>
      <c r="C37" s="232"/>
      <c r="D37" s="233"/>
      <c r="E37" s="233"/>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c r="AU37" s="233"/>
      <c r="AV37" s="233"/>
      <c r="AW37" s="233"/>
      <c r="AX37" s="233"/>
      <c r="AY37" s="233"/>
      <c r="AZ37" s="233"/>
      <c r="BA37" s="233"/>
      <c r="BB37" s="233"/>
      <c r="BC37" s="233"/>
      <c r="BD37" s="233"/>
      <c r="BE37" s="233"/>
      <c r="BF37" s="233"/>
      <c r="BG37" s="233"/>
      <c r="BH37" s="233"/>
      <c r="BI37" s="233"/>
      <c r="BJ37" s="233"/>
      <c r="BK37" s="234"/>
    </row>
    <row r="38" spans="1:63" ht="14.25">
      <c r="A38" s="125"/>
      <c r="B38" s="128" t="s">
        <v>152</v>
      </c>
      <c r="C38" s="129"/>
      <c r="D38" s="105"/>
      <c r="E38" s="105"/>
      <c r="F38" s="105"/>
      <c r="G38" s="130"/>
      <c r="H38" s="129"/>
      <c r="I38" s="105"/>
      <c r="J38" s="105"/>
      <c r="K38" s="105"/>
      <c r="L38" s="130"/>
      <c r="M38" s="129"/>
      <c r="N38" s="105"/>
      <c r="O38" s="105"/>
      <c r="P38" s="105"/>
      <c r="Q38" s="130"/>
      <c r="R38" s="129"/>
      <c r="S38" s="105"/>
      <c r="T38" s="105"/>
      <c r="U38" s="105"/>
      <c r="V38" s="130"/>
      <c r="W38" s="129"/>
      <c r="X38" s="105"/>
      <c r="Y38" s="105"/>
      <c r="Z38" s="105"/>
      <c r="AA38" s="130"/>
      <c r="AB38" s="129"/>
      <c r="AC38" s="105"/>
      <c r="AD38" s="105"/>
      <c r="AE38" s="105"/>
      <c r="AF38" s="130"/>
      <c r="AG38" s="129"/>
      <c r="AH38" s="105"/>
      <c r="AI38" s="105"/>
      <c r="AJ38" s="105"/>
      <c r="AK38" s="130"/>
      <c r="AL38" s="129"/>
      <c r="AM38" s="105"/>
      <c r="AN38" s="105"/>
      <c r="AO38" s="105"/>
      <c r="AP38" s="130"/>
      <c r="AQ38" s="129"/>
      <c r="AR38" s="105"/>
      <c r="AS38" s="105"/>
      <c r="AT38" s="105"/>
      <c r="AU38" s="130"/>
      <c r="AV38" s="129"/>
      <c r="AW38" s="105"/>
      <c r="AX38" s="105"/>
      <c r="AY38" s="105"/>
      <c r="AZ38" s="130"/>
      <c r="BA38" s="129"/>
      <c r="BB38" s="105"/>
      <c r="BC38" s="105"/>
      <c r="BD38" s="105"/>
      <c r="BE38" s="130"/>
      <c r="BF38" s="129"/>
      <c r="BG38" s="105"/>
      <c r="BH38" s="105"/>
      <c r="BI38" s="105"/>
      <c r="BJ38" s="130"/>
      <c r="BK38" s="131"/>
    </row>
    <row r="39" spans="1:63" ht="14.25">
      <c r="A39" s="125"/>
      <c r="B39" s="134" t="s">
        <v>179</v>
      </c>
      <c r="C39" s="129"/>
      <c r="D39" s="105"/>
      <c r="E39" s="105"/>
      <c r="F39" s="105"/>
      <c r="G39" s="130"/>
      <c r="H39" s="129"/>
      <c r="I39" s="105"/>
      <c r="J39" s="105"/>
      <c r="K39" s="105"/>
      <c r="L39" s="130"/>
      <c r="M39" s="129"/>
      <c r="N39" s="105"/>
      <c r="O39" s="105"/>
      <c r="P39" s="105"/>
      <c r="Q39" s="130"/>
      <c r="R39" s="129"/>
      <c r="S39" s="105"/>
      <c r="T39" s="105"/>
      <c r="U39" s="105"/>
      <c r="V39" s="130"/>
      <c r="W39" s="129"/>
      <c r="X39" s="105"/>
      <c r="Y39" s="105"/>
      <c r="Z39" s="105"/>
      <c r="AA39" s="130"/>
      <c r="AB39" s="129"/>
      <c r="AC39" s="105"/>
      <c r="AD39" s="105"/>
      <c r="AE39" s="105"/>
      <c r="AF39" s="130"/>
      <c r="AG39" s="129"/>
      <c r="AH39" s="105"/>
      <c r="AI39" s="105"/>
      <c r="AJ39" s="105"/>
      <c r="AK39" s="130"/>
      <c r="AL39" s="129"/>
      <c r="AM39" s="105"/>
      <c r="AN39" s="105"/>
      <c r="AO39" s="105"/>
      <c r="AP39" s="130"/>
      <c r="AQ39" s="129"/>
      <c r="AR39" s="105"/>
      <c r="AS39" s="105"/>
      <c r="AT39" s="105"/>
      <c r="AU39" s="130"/>
      <c r="AV39" s="129"/>
      <c r="AW39" s="105"/>
      <c r="AX39" s="105"/>
      <c r="AY39" s="105"/>
      <c r="AZ39" s="130"/>
      <c r="BA39" s="129"/>
      <c r="BB39" s="105"/>
      <c r="BC39" s="105"/>
      <c r="BD39" s="105"/>
      <c r="BE39" s="130"/>
      <c r="BF39" s="129"/>
      <c r="BG39" s="105"/>
      <c r="BH39" s="105"/>
      <c r="BI39" s="105"/>
      <c r="BJ39" s="130"/>
      <c r="BK39" s="131"/>
    </row>
    <row r="40" spans="1:63" ht="2.25" customHeight="1">
      <c r="A40" s="125"/>
      <c r="B40" s="127"/>
      <c r="C40" s="232"/>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233"/>
      <c r="BF40" s="233"/>
      <c r="BG40" s="233"/>
      <c r="BH40" s="233"/>
      <c r="BI40" s="233"/>
      <c r="BJ40" s="233"/>
      <c r="BK40" s="234"/>
    </row>
    <row r="41" spans="1:63" ht="14.25">
      <c r="A41" s="125" t="s">
        <v>180</v>
      </c>
      <c r="B41" s="126" t="s">
        <v>181</v>
      </c>
      <c r="C41" s="232"/>
      <c r="D41" s="233"/>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R41" s="233"/>
      <c r="AS41" s="233"/>
      <c r="AT41" s="233"/>
      <c r="AU41" s="233"/>
      <c r="AV41" s="233"/>
      <c r="AW41" s="233"/>
      <c r="AX41" s="233"/>
      <c r="AY41" s="233"/>
      <c r="AZ41" s="233"/>
      <c r="BA41" s="233"/>
      <c r="BB41" s="233"/>
      <c r="BC41" s="233"/>
      <c r="BD41" s="233"/>
      <c r="BE41" s="233"/>
      <c r="BF41" s="233"/>
      <c r="BG41" s="233"/>
      <c r="BH41" s="233"/>
      <c r="BI41" s="233"/>
      <c r="BJ41" s="233"/>
      <c r="BK41" s="234"/>
    </row>
    <row r="42" spans="1:63" ht="14.25">
      <c r="A42" s="125" t="s">
        <v>150</v>
      </c>
      <c r="B42" s="127" t="s">
        <v>182</v>
      </c>
      <c r="C42" s="232"/>
      <c r="D42" s="233"/>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3"/>
      <c r="AY42" s="233"/>
      <c r="AZ42" s="233"/>
      <c r="BA42" s="233"/>
      <c r="BB42" s="233"/>
      <c r="BC42" s="233"/>
      <c r="BD42" s="233"/>
      <c r="BE42" s="233"/>
      <c r="BF42" s="233"/>
      <c r="BG42" s="233"/>
      <c r="BH42" s="233"/>
      <c r="BI42" s="233"/>
      <c r="BJ42" s="233"/>
      <c r="BK42" s="234"/>
    </row>
    <row r="43" spans="1:63" ht="14.25">
      <c r="A43" s="125"/>
      <c r="B43" s="128" t="s">
        <v>152</v>
      </c>
      <c r="C43" s="129"/>
      <c r="D43" s="105"/>
      <c r="E43" s="105"/>
      <c r="F43" s="105"/>
      <c r="G43" s="130"/>
      <c r="H43" s="129"/>
      <c r="I43" s="105"/>
      <c r="J43" s="105"/>
      <c r="K43" s="105"/>
      <c r="L43" s="130"/>
      <c r="M43" s="129"/>
      <c r="N43" s="105"/>
      <c r="O43" s="105"/>
      <c r="P43" s="105"/>
      <c r="Q43" s="130"/>
      <c r="R43" s="129"/>
      <c r="S43" s="105"/>
      <c r="T43" s="105"/>
      <c r="U43" s="105"/>
      <c r="V43" s="130"/>
      <c r="W43" s="129"/>
      <c r="X43" s="105"/>
      <c r="Y43" s="105"/>
      <c r="Z43" s="105"/>
      <c r="AA43" s="130"/>
      <c r="AB43" s="129"/>
      <c r="AC43" s="105"/>
      <c r="AD43" s="105"/>
      <c r="AE43" s="105"/>
      <c r="AF43" s="130"/>
      <c r="AG43" s="129"/>
      <c r="AH43" s="105"/>
      <c r="AI43" s="105"/>
      <c r="AJ43" s="105"/>
      <c r="AK43" s="130"/>
      <c r="AL43" s="129"/>
      <c r="AM43" s="105"/>
      <c r="AN43" s="105"/>
      <c r="AO43" s="105"/>
      <c r="AP43" s="130"/>
      <c r="AQ43" s="129"/>
      <c r="AR43" s="105"/>
      <c r="AS43" s="105"/>
      <c r="AT43" s="105"/>
      <c r="AU43" s="130"/>
      <c r="AV43" s="129"/>
      <c r="AW43" s="105"/>
      <c r="AX43" s="105"/>
      <c r="AY43" s="105"/>
      <c r="AZ43" s="130"/>
      <c r="BA43" s="129"/>
      <c r="BB43" s="105"/>
      <c r="BC43" s="105"/>
      <c r="BD43" s="105"/>
      <c r="BE43" s="130"/>
      <c r="BF43" s="129"/>
      <c r="BG43" s="105"/>
      <c r="BH43" s="105"/>
      <c r="BI43" s="105"/>
      <c r="BJ43" s="130"/>
      <c r="BK43" s="131"/>
    </row>
    <row r="44" spans="1:63" ht="14.25">
      <c r="A44" s="125"/>
      <c r="B44" s="128" t="s">
        <v>153</v>
      </c>
      <c r="C44" s="129"/>
      <c r="D44" s="105"/>
      <c r="E44" s="105"/>
      <c r="F44" s="105"/>
      <c r="G44" s="130"/>
      <c r="H44" s="129"/>
      <c r="I44" s="105"/>
      <c r="J44" s="105"/>
      <c r="K44" s="105"/>
      <c r="L44" s="130"/>
      <c r="M44" s="129"/>
      <c r="N44" s="105"/>
      <c r="O44" s="105"/>
      <c r="P44" s="105"/>
      <c r="Q44" s="130"/>
      <c r="R44" s="129"/>
      <c r="S44" s="105"/>
      <c r="T44" s="105"/>
      <c r="U44" s="105"/>
      <c r="V44" s="130"/>
      <c r="W44" s="129"/>
      <c r="X44" s="105"/>
      <c r="Y44" s="105"/>
      <c r="Z44" s="105"/>
      <c r="AA44" s="130"/>
      <c r="AB44" s="129"/>
      <c r="AC44" s="105"/>
      <c r="AD44" s="105"/>
      <c r="AE44" s="105"/>
      <c r="AF44" s="130"/>
      <c r="AG44" s="129"/>
      <c r="AH44" s="105"/>
      <c r="AI44" s="105"/>
      <c r="AJ44" s="105"/>
      <c r="AK44" s="130"/>
      <c r="AL44" s="129"/>
      <c r="AM44" s="105"/>
      <c r="AN44" s="105"/>
      <c r="AO44" s="105"/>
      <c r="AP44" s="130"/>
      <c r="AQ44" s="129"/>
      <c r="AR44" s="105"/>
      <c r="AS44" s="105"/>
      <c r="AT44" s="105"/>
      <c r="AU44" s="130"/>
      <c r="AV44" s="129"/>
      <c r="AW44" s="105"/>
      <c r="AX44" s="105"/>
      <c r="AY44" s="105"/>
      <c r="AZ44" s="130"/>
      <c r="BA44" s="129"/>
      <c r="BB44" s="105"/>
      <c r="BC44" s="105"/>
      <c r="BD44" s="105"/>
      <c r="BE44" s="130"/>
      <c r="BF44" s="129"/>
      <c r="BG44" s="105"/>
      <c r="BH44" s="105"/>
      <c r="BI44" s="105"/>
      <c r="BJ44" s="130"/>
      <c r="BK44" s="131"/>
    </row>
    <row r="45" spans="1:63" ht="14.25">
      <c r="A45" s="125" t="s">
        <v>154</v>
      </c>
      <c r="B45" s="127" t="s">
        <v>183</v>
      </c>
      <c r="C45" s="232"/>
      <c r="D45" s="233"/>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3"/>
      <c r="AU45" s="233"/>
      <c r="AV45" s="233"/>
      <c r="AW45" s="233"/>
      <c r="AX45" s="233"/>
      <c r="AY45" s="233"/>
      <c r="AZ45" s="233"/>
      <c r="BA45" s="233"/>
      <c r="BB45" s="233"/>
      <c r="BC45" s="233"/>
      <c r="BD45" s="233"/>
      <c r="BE45" s="233"/>
      <c r="BF45" s="233"/>
      <c r="BG45" s="233"/>
      <c r="BH45" s="233"/>
      <c r="BI45" s="233"/>
      <c r="BJ45" s="233"/>
      <c r="BK45" s="234"/>
    </row>
    <row r="46" spans="1:63" ht="14.25">
      <c r="A46" s="125"/>
      <c r="B46" s="128" t="s">
        <v>152</v>
      </c>
      <c r="C46" s="129"/>
      <c r="D46" s="105"/>
      <c r="E46" s="105"/>
      <c r="F46" s="105"/>
      <c r="G46" s="130"/>
      <c r="H46" s="129"/>
      <c r="I46" s="105"/>
      <c r="J46" s="105"/>
      <c r="K46" s="105"/>
      <c r="L46" s="130"/>
      <c r="M46" s="129"/>
      <c r="N46" s="105"/>
      <c r="O46" s="105"/>
      <c r="P46" s="105"/>
      <c r="Q46" s="130"/>
      <c r="R46" s="129"/>
      <c r="S46" s="105"/>
      <c r="T46" s="105"/>
      <c r="U46" s="105"/>
      <c r="V46" s="130"/>
      <c r="W46" s="129"/>
      <c r="X46" s="105"/>
      <c r="Y46" s="105"/>
      <c r="Z46" s="105"/>
      <c r="AA46" s="130"/>
      <c r="AB46" s="129"/>
      <c r="AC46" s="105"/>
      <c r="AD46" s="105"/>
      <c r="AE46" s="105"/>
      <c r="AF46" s="130"/>
      <c r="AG46" s="129"/>
      <c r="AH46" s="105"/>
      <c r="AI46" s="105"/>
      <c r="AJ46" s="105"/>
      <c r="AK46" s="130"/>
      <c r="AL46" s="129"/>
      <c r="AM46" s="105"/>
      <c r="AN46" s="105"/>
      <c r="AO46" s="105"/>
      <c r="AP46" s="130"/>
      <c r="AQ46" s="129"/>
      <c r="AR46" s="105"/>
      <c r="AS46" s="105"/>
      <c r="AT46" s="105"/>
      <c r="AU46" s="130"/>
      <c r="AV46" s="129"/>
      <c r="AW46" s="105"/>
      <c r="AX46" s="105"/>
      <c r="AY46" s="105"/>
      <c r="AZ46" s="130"/>
      <c r="BA46" s="129"/>
      <c r="BB46" s="105"/>
      <c r="BC46" s="105"/>
      <c r="BD46" s="105"/>
      <c r="BE46" s="130"/>
      <c r="BF46" s="129"/>
      <c r="BG46" s="105"/>
      <c r="BH46" s="105"/>
      <c r="BI46" s="105"/>
      <c r="BJ46" s="130"/>
      <c r="BK46" s="131"/>
    </row>
    <row r="47" spans="1:63" ht="14.25">
      <c r="A47" s="125"/>
      <c r="B47" s="128" t="s">
        <v>156</v>
      </c>
      <c r="C47" s="129"/>
      <c r="D47" s="105"/>
      <c r="E47" s="105"/>
      <c r="F47" s="105"/>
      <c r="G47" s="130"/>
      <c r="H47" s="129"/>
      <c r="I47" s="105"/>
      <c r="J47" s="105"/>
      <c r="K47" s="105"/>
      <c r="L47" s="130"/>
      <c r="M47" s="129"/>
      <c r="N47" s="105"/>
      <c r="O47" s="105"/>
      <c r="P47" s="105"/>
      <c r="Q47" s="130"/>
      <c r="R47" s="129"/>
      <c r="S47" s="105"/>
      <c r="T47" s="105"/>
      <c r="U47" s="105"/>
      <c r="V47" s="130"/>
      <c r="W47" s="129"/>
      <c r="X47" s="105"/>
      <c r="Y47" s="105"/>
      <c r="Z47" s="105"/>
      <c r="AA47" s="130"/>
      <c r="AB47" s="129"/>
      <c r="AC47" s="105"/>
      <c r="AD47" s="105"/>
      <c r="AE47" s="105"/>
      <c r="AF47" s="130"/>
      <c r="AG47" s="129"/>
      <c r="AH47" s="105"/>
      <c r="AI47" s="105"/>
      <c r="AJ47" s="105"/>
      <c r="AK47" s="130"/>
      <c r="AL47" s="129"/>
      <c r="AM47" s="105"/>
      <c r="AN47" s="105"/>
      <c r="AO47" s="105"/>
      <c r="AP47" s="130"/>
      <c r="AQ47" s="129"/>
      <c r="AR47" s="105"/>
      <c r="AS47" s="105"/>
      <c r="AT47" s="105"/>
      <c r="AU47" s="130"/>
      <c r="AV47" s="129"/>
      <c r="AW47" s="105"/>
      <c r="AX47" s="105"/>
      <c r="AY47" s="105"/>
      <c r="AZ47" s="130"/>
      <c r="BA47" s="129"/>
      <c r="BB47" s="105"/>
      <c r="BC47" s="105"/>
      <c r="BD47" s="105"/>
      <c r="BE47" s="130"/>
      <c r="BF47" s="129"/>
      <c r="BG47" s="105"/>
      <c r="BH47" s="105"/>
      <c r="BI47" s="105"/>
      <c r="BJ47" s="130"/>
      <c r="BK47" s="131"/>
    </row>
    <row r="48" spans="1:63" ht="14.25">
      <c r="A48" s="125"/>
      <c r="B48" s="134" t="s">
        <v>175</v>
      </c>
      <c r="C48" s="129"/>
      <c r="D48" s="105"/>
      <c r="E48" s="105"/>
      <c r="F48" s="105"/>
      <c r="G48" s="130"/>
      <c r="H48" s="129"/>
      <c r="I48" s="105"/>
      <c r="J48" s="105"/>
      <c r="K48" s="105"/>
      <c r="L48" s="130"/>
      <c r="M48" s="129"/>
      <c r="N48" s="105"/>
      <c r="O48" s="105"/>
      <c r="P48" s="105"/>
      <c r="Q48" s="130"/>
      <c r="R48" s="129"/>
      <c r="S48" s="105"/>
      <c r="T48" s="105"/>
      <c r="U48" s="105"/>
      <c r="V48" s="130"/>
      <c r="W48" s="129"/>
      <c r="X48" s="105"/>
      <c r="Y48" s="105"/>
      <c r="Z48" s="105"/>
      <c r="AA48" s="130"/>
      <c r="AB48" s="129"/>
      <c r="AC48" s="105"/>
      <c r="AD48" s="105"/>
      <c r="AE48" s="105"/>
      <c r="AF48" s="130"/>
      <c r="AG48" s="129"/>
      <c r="AH48" s="105"/>
      <c r="AI48" s="105"/>
      <c r="AJ48" s="105"/>
      <c r="AK48" s="130"/>
      <c r="AL48" s="129"/>
      <c r="AM48" s="105"/>
      <c r="AN48" s="105"/>
      <c r="AO48" s="105"/>
      <c r="AP48" s="130"/>
      <c r="AQ48" s="129"/>
      <c r="AR48" s="105"/>
      <c r="AS48" s="105"/>
      <c r="AT48" s="105"/>
      <c r="AU48" s="130"/>
      <c r="AV48" s="129"/>
      <c r="AW48" s="105"/>
      <c r="AX48" s="105"/>
      <c r="AY48" s="105"/>
      <c r="AZ48" s="130"/>
      <c r="BA48" s="129"/>
      <c r="BB48" s="105"/>
      <c r="BC48" s="105"/>
      <c r="BD48" s="105"/>
      <c r="BE48" s="130"/>
      <c r="BF48" s="129"/>
      <c r="BG48" s="105"/>
      <c r="BH48" s="105"/>
      <c r="BI48" s="105"/>
      <c r="BJ48" s="130"/>
      <c r="BK48" s="131"/>
    </row>
    <row r="49" spans="1:63" ht="4.5" customHeight="1">
      <c r="A49" s="125"/>
      <c r="B49" s="127"/>
      <c r="C49" s="232"/>
      <c r="D49" s="233"/>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3"/>
      <c r="AY49" s="233"/>
      <c r="AZ49" s="233"/>
      <c r="BA49" s="233"/>
      <c r="BB49" s="233"/>
      <c r="BC49" s="233"/>
      <c r="BD49" s="233"/>
      <c r="BE49" s="233"/>
      <c r="BF49" s="233"/>
      <c r="BG49" s="233"/>
      <c r="BH49" s="233"/>
      <c r="BI49" s="233"/>
      <c r="BJ49" s="233"/>
      <c r="BK49" s="234"/>
    </row>
    <row r="50" spans="1:63" ht="14.25">
      <c r="A50" s="125" t="s">
        <v>184</v>
      </c>
      <c r="B50" s="126" t="s">
        <v>185</v>
      </c>
      <c r="C50" s="232"/>
      <c r="D50" s="233"/>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3"/>
      <c r="AY50" s="233"/>
      <c r="AZ50" s="233"/>
      <c r="BA50" s="233"/>
      <c r="BB50" s="233"/>
      <c r="BC50" s="233"/>
      <c r="BD50" s="233"/>
      <c r="BE50" s="233"/>
      <c r="BF50" s="233"/>
      <c r="BG50" s="233"/>
      <c r="BH50" s="233"/>
      <c r="BI50" s="233"/>
      <c r="BJ50" s="233"/>
      <c r="BK50" s="234"/>
    </row>
    <row r="51" spans="1:63" ht="14.25">
      <c r="A51" s="125" t="s">
        <v>150</v>
      </c>
      <c r="B51" s="127" t="s">
        <v>186</v>
      </c>
      <c r="C51" s="232"/>
      <c r="D51" s="233"/>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233"/>
      <c r="AK51" s="233"/>
      <c r="AL51" s="233"/>
      <c r="AM51" s="233"/>
      <c r="AN51" s="233"/>
      <c r="AO51" s="233"/>
      <c r="AP51" s="233"/>
      <c r="AQ51" s="233"/>
      <c r="AR51" s="233"/>
      <c r="AS51" s="233"/>
      <c r="AT51" s="233"/>
      <c r="AU51" s="233"/>
      <c r="AV51" s="233"/>
      <c r="AW51" s="233"/>
      <c r="AX51" s="233"/>
      <c r="AY51" s="233"/>
      <c r="AZ51" s="233"/>
      <c r="BA51" s="233"/>
      <c r="BB51" s="233"/>
      <c r="BC51" s="233"/>
      <c r="BD51" s="233"/>
      <c r="BE51" s="233"/>
      <c r="BF51" s="233"/>
      <c r="BG51" s="233"/>
      <c r="BH51" s="233"/>
      <c r="BI51" s="233"/>
      <c r="BJ51" s="233"/>
      <c r="BK51" s="234"/>
    </row>
    <row r="52" spans="1:63" ht="14.25">
      <c r="A52" s="125"/>
      <c r="B52" s="128" t="s">
        <v>152</v>
      </c>
      <c r="C52" s="129"/>
      <c r="D52" s="105"/>
      <c r="E52" s="105"/>
      <c r="F52" s="105"/>
      <c r="G52" s="130"/>
      <c r="H52" s="129"/>
      <c r="I52" s="105"/>
      <c r="J52" s="105"/>
      <c r="K52" s="105"/>
      <c r="L52" s="130"/>
      <c r="M52" s="129"/>
      <c r="N52" s="105"/>
      <c r="O52" s="105"/>
      <c r="P52" s="105"/>
      <c r="Q52" s="130"/>
      <c r="R52" s="129"/>
      <c r="S52" s="105"/>
      <c r="T52" s="105"/>
      <c r="U52" s="105"/>
      <c r="V52" s="130"/>
      <c r="W52" s="129"/>
      <c r="X52" s="105"/>
      <c r="Y52" s="105"/>
      <c r="Z52" s="105"/>
      <c r="AA52" s="130"/>
      <c r="AB52" s="129"/>
      <c r="AC52" s="105"/>
      <c r="AD52" s="105"/>
      <c r="AE52" s="105"/>
      <c r="AF52" s="130"/>
      <c r="AG52" s="129"/>
      <c r="AH52" s="105"/>
      <c r="AI52" s="105"/>
      <c r="AJ52" s="105"/>
      <c r="AK52" s="130"/>
      <c r="AL52" s="129"/>
      <c r="AM52" s="105"/>
      <c r="AN52" s="105"/>
      <c r="AO52" s="105"/>
      <c r="AP52" s="130"/>
      <c r="AQ52" s="129"/>
      <c r="AR52" s="105"/>
      <c r="AS52" s="105"/>
      <c r="AT52" s="105"/>
      <c r="AU52" s="130"/>
      <c r="AV52" s="129"/>
      <c r="AW52" s="105"/>
      <c r="AX52" s="105"/>
      <c r="AY52" s="105"/>
      <c r="AZ52" s="130"/>
      <c r="BA52" s="129"/>
      <c r="BB52" s="105"/>
      <c r="BC52" s="105"/>
      <c r="BD52" s="105"/>
      <c r="BE52" s="130"/>
      <c r="BF52" s="129"/>
      <c r="BG52" s="105"/>
      <c r="BH52" s="105"/>
      <c r="BI52" s="105"/>
      <c r="BJ52" s="130"/>
      <c r="BK52" s="131"/>
    </row>
    <row r="53" spans="1:63" ht="14.25">
      <c r="A53" s="125"/>
      <c r="B53" s="134" t="s">
        <v>179</v>
      </c>
      <c r="C53" s="129"/>
      <c r="D53" s="105"/>
      <c r="E53" s="105"/>
      <c r="F53" s="105"/>
      <c r="G53" s="130"/>
      <c r="H53" s="129"/>
      <c r="I53" s="105"/>
      <c r="J53" s="105"/>
      <c r="K53" s="105"/>
      <c r="L53" s="130"/>
      <c r="M53" s="129"/>
      <c r="N53" s="105"/>
      <c r="O53" s="105"/>
      <c r="P53" s="105"/>
      <c r="Q53" s="130"/>
      <c r="R53" s="129"/>
      <c r="S53" s="105"/>
      <c r="T53" s="105"/>
      <c r="U53" s="105"/>
      <c r="V53" s="130"/>
      <c r="W53" s="129"/>
      <c r="X53" s="105"/>
      <c r="Y53" s="105"/>
      <c r="Z53" s="105"/>
      <c r="AA53" s="130"/>
      <c r="AB53" s="129"/>
      <c r="AC53" s="105"/>
      <c r="AD53" s="105"/>
      <c r="AE53" s="105"/>
      <c r="AF53" s="130"/>
      <c r="AG53" s="129"/>
      <c r="AH53" s="105"/>
      <c r="AI53" s="105"/>
      <c r="AJ53" s="105"/>
      <c r="AK53" s="130"/>
      <c r="AL53" s="129"/>
      <c r="AM53" s="105"/>
      <c r="AN53" s="105"/>
      <c r="AO53" s="105"/>
      <c r="AP53" s="130"/>
      <c r="AQ53" s="129"/>
      <c r="AR53" s="105"/>
      <c r="AS53" s="105"/>
      <c r="AT53" s="105"/>
      <c r="AU53" s="130"/>
      <c r="AV53" s="129"/>
      <c r="AW53" s="105"/>
      <c r="AX53" s="105"/>
      <c r="AY53" s="105"/>
      <c r="AZ53" s="130"/>
      <c r="BA53" s="129"/>
      <c r="BB53" s="105"/>
      <c r="BC53" s="105"/>
      <c r="BD53" s="105"/>
      <c r="BE53" s="130"/>
      <c r="BF53" s="129"/>
      <c r="BG53" s="105"/>
      <c r="BH53" s="105"/>
      <c r="BI53" s="105"/>
      <c r="BJ53" s="130"/>
      <c r="BK53" s="131"/>
    </row>
    <row r="54" spans="1:63" ht="4.5" customHeight="1">
      <c r="A54" s="125"/>
      <c r="B54" s="140"/>
      <c r="C54" s="232"/>
      <c r="D54" s="233"/>
      <c r="E54" s="233"/>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233"/>
      <c r="AM54" s="233"/>
      <c r="AN54" s="233"/>
      <c r="AO54" s="233"/>
      <c r="AP54" s="233"/>
      <c r="AQ54" s="233"/>
      <c r="AR54" s="233"/>
      <c r="AS54" s="233"/>
      <c r="AT54" s="233"/>
      <c r="AU54" s="233"/>
      <c r="AV54" s="233"/>
      <c r="AW54" s="233"/>
      <c r="AX54" s="233"/>
      <c r="AY54" s="233"/>
      <c r="AZ54" s="233"/>
      <c r="BA54" s="233"/>
      <c r="BB54" s="233"/>
      <c r="BC54" s="233"/>
      <c r="BD54" s="233"/>
      <c r="BE54" s="233"/>
      <c r="BF54" s="233"/>
      <c r="BG54" s="233"/>
      <c r="BH54" s="233"/>
      <c r="BI54" s="233"/>
      <c r="BJ54" s="233"/>
      <c r="BK54" s="234"/>
    </row>
    <row r="55" spans="1:63" ht="14.25">
      <c r="A55" s="125"/>
      <c r="B55" s="141" t="s">
        <v>187</v>
      </c>
      <c r="C55" s="142"/>
      <c r="D55" s="142">
        <f>D21</f>
        <v>252.77452284935103</v>
      </c>
      <c r="E55" s="142"/>
      <c r="F55" s="142"/>
      <c r="G55" s="143"/>
      <c r="H55" s="144"/>
      <c r="I55" s="142"/>
      <c r="J55" s="142">
        <f>J21</f>
        <v>968.8045094753878</v>
      </c>
      <c r="K55" s="142"/>
      <c r="L55" s="143"/>
      <c r="M55" s="144"/>
      <c r="N55" s="142"/>
      <c r="O55" s="142"/>
      <c r="P55" s="142"/>
      <c r="Q55" s="143"/>
      <c r="R55" s="144"/>
      <c r="S55" s="142"/>
      <c r="T55" s="142">
        <f>T21</f>
        <v>51.33049510134</v>
      </c>
      <c r="U55" s="142"/>
      <c r="V55" s="143"/>
      <c r="W55" s="144"/>
      <c r="X55" s="142"/>
      <c r="Y55" s="142"/>
      <c r="Z55" s="142"/>
      <c r="AA55" s="143"/>
      <c r="AB55" s="144"/>
      <c r="AC55" s="142"/>
      <c r="AD55" s="142">
        <f>AD21</f>
        <v>41.2671604104</v>
      </c>
      <c r="AE55" s="142"/>
      <c r="AF55" s="143"/>
      <c r="AG55" s="144"/>
      <c r="AH55" s="142"/>
      <c r="AI55" s="142"/>
      <c r="AJ55" s="142"/>
      <c r="AK55" s="143"/>
      <c r="AL55" s="144"/>
      <c r="AM55" s="142"/>
      <c r="AN55" s="142">
        <f>AN21</f>
        <v>4.5852400456</v>
      </c>
      <c r="AO55" s="142"/>
      <c r="AP55" s="143"/>
      <c r="AQ55" s="144"/>
      <c r="AR55" s="142"/>
      <c r="AS55" s="142"/>
      <c r="AT55" s="142"/>
      <c r="AU55" s="143"/>
      <c r="AV55" s="144"/>
      <c r="AW55" s="142"/>
      <c r="AX55" s="142"/>
      <c r="AY55" s="142"/>
      <c r="AZ55" s="143"/>
      <c r="BA55" s="144"/>
      <c r="BB55" s="142"/>
      <c r="BC55" s="142"/>
      <c r="BD55" s="142"/>
      <c r="BE55" s="143"/>
      <c r="BF55" s="144"/>
      <c r="BG55" s="142"/>
      <c r="BH55" s="142"/>
      <c r="BI55" s="142"/>
      <c r="BJ55" s="143"/>
      <c r="BK55" s="145">
        <f>D55+J55+T55+AD55+AN55</f>
        <v>1318.7619278820787</v>
      </c>
    </row>
    <row r="56" spans="1:63" ht="4.5" customHeight="1">
      <c r="A56" s="125"/>
      <c r="B56" s="141"/>
      <c r="C56" s="238"/>
      <c r="D56" s="233"/>
      <c r="E56" s="233"/>
      <c r="F56" s="233"/>
      <c r="G56" s="233"/>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3"/>
      <c r="AY56" s="233"/>
      <c r="AZ56" s="233"/>
      <c r="BA56" s="233"/>
      <c r="BB56" s="233"/>
      <c r="BC56" s="233"/>
      <c r="BD56" s="233"/>
      <c r="BE56" s="233"/>
      <c r="BF56" s="233"/>
      <c r="BG56" s="233"/>
      <c r="BH56" s="233"/>
      <c r="BI56" s="233"/>
      <c r="BJ56" s="233"/>
      <c r="BK56" s="239"/>
    </row>
    <row r="57" spans="1:63" ht="14.25" customHeight="1">
      <c r="A57" s="125" t="s">
        <v>188</v>
      </c>
      <c r="B57" s="146" t="s">
        <v>189</v>
      </c>
      <c r="C57" s="238"/>
      <c r="D57" s="233"/>
      <c r="E57" s="233"/>
      <c r="F57" s="233"/>
      <c r="G57" s="233"/>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3"/>
      <c r="AY57" s="233"/>
      <c r="AZ57" s="233"/>
      <c r="BA57" s="233"/>
      <c r="BB57" s="233"/>
      <c r="BC57" s="233"/>
      <c r="BD57" s="233"/>
      <c r="BE57" s="233"/>
      <c r="BF57" s="233"/>
      <c r="BG57" s="233"/>
      <c r="BH57" s="233"/>
      <c r="BI57" s="233"/>
      <c r="BJ57" s="233"/>
      <c r="BK57" s="239"/>
    </row>
    <row r="58" spans="1:63" ht="14.25">
      <c r="A58" s="125"/>
      <c r="B58" s="128" t="s">
        <v>152</v>
      </c>
      <c r="C58" s="105"/>
      <c r="D58" s="105"/>
      <c r="E58" s="105"/>
      <c r="F58" s="105"/>
      <c r="G58" s="147"/>
      <c r="H58" s="129"/>
      <c r="I58" s="105"/>
      <c r="J58" s="105"/>
      <c r="K58" s="105"/>
      <c r="L58" s="147"/>
      <c r="M58" s="129"/>
      <c r="N58" s="105"/>
      <c r="O58" s="105"/>
      <c r="P58" s="105"/>
      <c r="Q58" s="147"/>
      <c r="R58" s="129"/>
      <c r="S58" s="105"/>
      <c r="T58" s="105"/>
      <c r="U58" s="105"/>
      <c r="V58" s="130"/>
      <c r="W58" s="148"/>
      <c r="X58" s="105"/>
      <c r="Y58" s="105"/>
      <c r="Z58" s="105"/>
      <c r="AA58" s="147"/>
      <c r="AB58" s="129"/>
      <c r="AC58" s="105"/>
      <c r="AD58" s="105"/>
      <c r="AE58" s="105"/>
      <c r="AF58" s="147"/>
      <c r="AG58" s="129"/>
      <c r="AH58" s="105"/>
      <c r="AI58" s="105"/>
      <c r="AJ58" s="105"/>
      <c r="AK58" s="147"/>
      <c r="AL58" s="129"/>
      <c r="AM58" s="105"/>
      <c r="AN58" s="105"/>
      <c r="AO58" s="105"/>
      <c r="AP58" s="147"/>
      <c r="AQ58" s="129"/>
      <c r="AR58" s="105"/>
      <c r="AS58" s="105"/>
      <c r="AT58" s="105"/>
      <c r="AU58" s="147"/>
      <c r="AV58" s="129"/>
      <c r="AW58" s="105"/>
      <c r="AX58" s="105"/>
      <c r="AY58" s="105"/>
      <c r="AZ58" s="147"/>
      <c r="BA58" s="129"/>
      <c r="BB58" s="105"/>
      <c r="BC58" s="105"/>
      <c r="BD58" s="105"/>
      <c r="BE58" s="147"/>
      <c r="BF58" s="129"/>
      <c r="BG58" s="105"/>
      <c r="BH58" s="105"/>
      <c r="BI58" s="105"/>
      <c r="BJ58" s="147"/>
      <c r="BK58" s="129"/>
    </row>
    <row r="59" spans="1:63" ht="15" thickBot="1">
      <c r="A59" s="149"/>
      <c r="B59" s="134" t="s">
        <v>179</v>
      </c>
      <c r="C59" s="105"/>
      <c r="D59" s="105"/>
      <c r="E59" s="105"/>
      <c r="F59" s="105"/>
      <c r="G59" s="147"/>
      <c r="H59" s="129"/>
      <c r="I59" s="105"/>
      <c r="J59" s="105"/>
      <c r="K59" s="105"/>
      <c r="L59" s="147"/>
      <c r="M59" s="129"/>
      <c r="N59" s="105"/>
      <c r="O59" s="105"/>
      <c r="P59" s="105"/>
      <c r="Q59" s="147"/>
      <c r="R59" s="129"/>
      <c r="S59" s="105"/>
      <c r="T59" s="105"/>
      <c r="U59" s="105"/>
      <c r="V59" s="130"/>
      <c r="W59" s="148"/>
      <c r="X59" s="105"/>
      <c r="Y59" s="105"/>
      <c r="Z59" s="105"/>
      <c r="AA59" s="147"/>
      <c r="AB59" s="129"/>
      <c r="AC59" s="105"/>
      <c r="AD59" s="105"/>
      <c r="AE59" s="105"/>
      <c r="AF59" s="147"/>
      <c r="AG59" s="129"/>
      <c r="AH59" s="105"/>
      <c r="AI59" s="105"/>
      <c r="AJ59" s="105"/>
      <c r="AK59" s="147"/>
      <c r="AL59" s="129"/>
      <c r="AM59" s="105"/>
      <c r="AN59" s="105"/>
      <c r="AO59" s="105"/>
      <c r="AP59" s="147"/>
      <c r="AQ59" s="129"/>
      <c r="AR59" s="105"/>
      <c r="AS59" s="105"/>
      <c r="AT59" s="105"/>
      <c r="AU59" s="147"/>
      <c r="AV59" s="129"/>
      <c r="AW59" s="105"/>
      <c r="AX59" s="105"/>
      <c r="AY59" s="105"/>
      <c r="AZ59" s="147"/>
      <c r="BA59" s="129"/>
      <c r="BB59" s="105"/>
      <c r="BC59" s="105"/>
      <c r="BD59" s="105"/>
      <c r="BE59" s="147"/>
      <c r="BF59" s="129"/>
      <c r="BG59" s="105"/>
      <c r="BH59" s="105"/>
      <c r="BI59" s="105"/>
      <c r="BJ59" s="147"/>
      <c r="BK59" s="129"/>
    </row>
    <row r="60" spans="1:2" ht="6" customHeight="1">
      <c r="A60" s="136"/>
      <c r="B60" s="150"/>
    </row>
    <row r="61" spans="1:12" ht="14.25">
      <c r="A61" s="136"/>
      <c r="B61" s="136" t="s">
        <v>190</v>
      </c>
      <c r="L61" s="136" t="s">
        <v>191</v>
      </c>
    </row>
    <row r="62" spans="1:12" ht="14.25">
      <c r="A62" s="136"/>
      <c r="B62" s="136" t="s">
        <v>192</v>
      </c>
      <c r="L62" s="136" t="s">
        <v>193</v>
      </c>
    </row>
    <row r="63" ht="14.25">
      <c r="L63" s="136" t="s">
        <v>194</v>
      </c>
    </row>
    <row r="64" spans="2:12" ht="14.25">
      <c r="B64" s="136" t="s">
        <v>195</v>
      </c>
      <c r="L64" s="136" t="s">
        <v>196</v>
      </c>
    </row>
    <row r="65" spans="2:12" ht="14.25">
      <c r="B65" s="136" t="s">
        <v>197</v>
      </c>
      <c r="L65" s="136" t="s">
        <v>198</v>
      </c>
    </row>
    <row r="66" spans="2:12" ht="14.25">
      <c r="B66" s="136"/>
      <c r="L66" s="136" t="s">
        <v>199</v>
      </c>
    </row>
    <row r="74" ht="14.25">
      <c r="B74" s="136"/>
    </row>
  </sheetData>
  <sheetProtection/>
  <mergeCells count="49">
    <mergeCell ref="C50:BK50"/>
    <mergeCell ref="C51:BK51"/>
    <mergeCell ref="C54:BK54"/>
    <mergeCell ref="C56:BK56"/>
    <mergeCell ref="C57:BK57"/>
    <mergeCell ref="C37:BK37"/>
    <mergeCell ref="C40:BK40"/>
    <mergeCell ref="C41:BK41"/>
    <mergeCell ref="C42:BK42"/>
    <mergeCell ref="C45:BK45"/>
    <mergeCell ref="C49:BK49"/>
    <mergeCell ref="C26:BK26"/>
    <mergeCell ref="C27:BK27"/>
    <mergeCell ref="C28:BK28"/>
    <mergeCell ref="C31:BK31"/>
    <mergeCell ref="C35:BK35"/>
    <mergeCell ref="C36:BK36"/>
    <mergeCell ref="C7:BK7"/>
    <mergeCell ref="C10:BK10"/>
    <mergeCell ref="C13:BK13"/>
    <mergeCell ref="C16:BK16"/>
    <mergeCell ref="C19:BK19"/>
    <mergeCell ref="C22:BK22"/>
    <mergeCell ref="AL4:AP4"/>
    <mergeCell ref="AQ4:AU4"/>
    <mergeCell ref="AV4:AZ4"/>
    <mergeCell ref="BA4:BE4"/>
    <mergeCell ref="BF4:BJ4"/>
    <mergeCell ref="C6:BK6"/>
    <mergeCell ref="AG3:AP3"/>
    <mergeCell ref="AQ3:AZ3"/>
    <mergeCell ref="BA3:BJ3"/>
    <mergeCell ref="C4:G4"/>
    <mergeCell ref="H4:L4"/>
    <mergeCell ref="M4:Q4"/>
    <mergeCell ref="R4:V4"/>
    <mergeCell ref="W4:AA4"/>
    <mergeCell ref="AB4:AF4"/>
    <mergeCell ref="AG4:AK4"/>
    <mergeCell ref="A1:A5"/>
    <mergeCell ref="B1:B5"/>
    <mergeCell ref="C1:BK1"/>
    <mergeCell ref="C2:V2"/>
    <mergeCell ref="W2:AP2"/>
    <mergeCell ref="AQ2:BJ2"/>
    <mergeCell ref="BK2:BK5"/>
    <mergeCell ref="C3:L3"/>
    <mergeCell ref="M3:V3"/>
    <mergeCell ref="W3:AF3"/>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B2:L46"/>
  <sheetViews>
    <sheetView zoomScalePageLayoutView="0" workbookViewId="0" topLeftCell="A1">
      <selection activeCell="A1" sqref="A1"/>
    </sheetView>
  </sheetViews>
  <sheetFormatPr defaultColWidth="9.140625" defaultRowHeight="15"/>
  <cols>
    <col min="1" max="1" width="2.28125" style="0" customWidth="1"/>
    <col min="3" max="3" width="25.28125" style="0" bestFit="1" customWidth="1"/>
    <col min="4" max="4" width="9.8515625" style="0" customWidth="1"/>
    <col min="5" max="6" width="18.28125" style="0" bestFit="1" customWidth="1"/>
    <col min="7" max="7" width="10.00390625" style="0" bestFit="1" customWidth="1"/>
    <col min="8" max="8" width="19.8515625" style="0" bestFit="1" customWidth="1"/>
    <col min="9" max="9" width="15.8515625" style="0" bestFit="1" customWidth="1"/>
    <col min="10" max="10" width="17.00390625" style="0" bestFit="1" customWidth="1"/>
    <col min="11" max="11" width="9.57421875" style="0" bestFit="1" customWidth="1"/>
    <col min="12" max="12" width="19.8515625" style="0" bestFit="1" customWidth="1"/>
  </cols>
  <sheetData>
    <row r="2" spans="2:12" ht="14.25">
      <c r="B2" s="240" t="s">
        <v>200</v>
      </c>
      <c r="C2" s="236"/>
      <c r="D2" s="236"/>
      <c r="E2" s="236"/>
      <c r="F2" s="236"/>
      <c r="G2" s="236"/>
      <c r="H2" s="236"/>
      <c r="I2" s="236"/>
      <c r="J2" s="236"/>
      <c r="K2" s="236"/>
      <c r="L2" s="241"/>
    </row>
    <row r="3" spans="2:12" ht="14.25">
      <c r="B3" s="240" t="s">
        <v>201</v>
      </c>
      <c r="C3" s="236"/>
      <c r="D3" s="236"/>
      <c r="E3" s="236"/>
      <c r="F3" s="236"/>
      <c r="G3" s="236"/>
      <c r="H3" s="236"/>
      <c r="I3" s="236"/>
      <c r="J3" s="236"/>
      <c r="K3" s="236"/>
      <c r="L3" s="241"/>
    </row>
    <row r="4" spans="2:12" ht="27">
      <c r="B4" s="105" t="s">
        <v>137</v>
      </c>
      <c r="C4" s="151" t="s">
        <v>202</v>
      </c>
      <c r="D4" s="151" t="s">
        <v>203</v>
      </c>
      <c r="E4" s="151" t="s">
        <v>204</v>
      </c>
      <c r="F4" s="151" t="s">
        <v>172</v>
      </c>
      <c r="G4" s="151" t="s">
        <v>177</v>
      </c>
      <c r="H4" s="151" t="s">
        <v>185</v>
      </c>
      <c r="I4" s="151" t="s">
        <v>205</v>
      </c>
      <c r="J4" s="151" t="s">
        <v>206</v>
      </c>
      <c r="K4" s="151" t="s">
        <v>104</v>
      </c>
      <c r="L4" s="151" t="s">
        <v>207</v>
      </c>
    </row>
    <row r="5" spans="2:12" ht="14.25">
      <c r="B5" s="152">
        <v>1</v>
      </c>
      <c r="C5" s="153" t="s">
        <v>208</v>
      </c>
      <c r="D5" s="153"/>
      <c r="E5" s="105"/>
      <c r="F5" s="105"/>
      <c r="G5" s="105"/>
      <c r="H5" s="105"/>
      <c r="I5" s="105"/>
      <c r="J5" s="105"/>
      <c r="K5" s="105"/>
      <c r="L5" s="105"/>
    </row>
    <row r="6" spans="2:12" ht="14.25">
      <c r="B6" s="152">
        <v>2</v>
      </c>
      <c r="C6" s="154" t="s">
        <v>209</v>
      </c>
      <c r="D6" s="154"/>
      <c r="E6" s="155">
        <v>17.4540344692</v>
      </c>
      <c r="F6" s="105"/>
      <c r="G6" s="105"/>
      <c r="H6" s="105"/>
      <c r="I6" s="105"/>
      <c r="J6" s="105"/>
      <c r="K6" s="155">
        <f>E6</f>
        <v>17.4540344692</v>
      </c>
      <c r="L6" s="105"/>
    </row>
    <row r="7" spans="2:12" ht="14.25">
      <c r="B7" s="152">
        <v>3</v>
      </c>
      <c r="C7" s="153" t="s">
        <v>210</v>
      </c>
      <c r="D7" s="153"/>
      <c r="E7" s="105"/>
      <c r="F7" s="105"/>
      <c r="G7" s="105"/>
      <c r="H7" s="105"/>
      <c r="I7" s="105"/>
      <c r="J7" s="105"/>
      <c r="K7" s="105"/>
      <c r="L7" s="105"/>
    </row>
    <row r="8" spans="2:12" ht="14.25">
      <c r="B8" s="152">
        <v>4</v>
      </c>
      <c r="C8" s="154" t="s">
        <v>211</v>
      </c>
      <c r="D8" s="154"/>
      <c r="E8" s="155">
        <v>22.926200228</v>
      </c>
      <c r="F8" s="105"/>
      <c r="G8" s="105"/>
      <c r="H8" s="105"/>
      <c r="I8" s="105"/>
      <c r="J8" s="105"/>
      <c r="K8" s="155">
        <f>E8</f>
        <v>22.926200228</v>
      </c>
      <c r="L8" s="105"/>
    </row>
    <row r="9" spans="2:12" ht="14.25">
      <c r="B9" s="152">
        <v>5</v>
      </c>
      <c r="C9" s="154" t="s">
        <v>212</v>
      </c>
      <c r="D9" s="154"/>
      <c r="E9" s="155"/>
      <c r="F9" s="105"/>
      <c r="G9" s="105"/>
      <c r="H9" s="105"/>
      <c r="I9" s="105"/>
      <c r="J9" s="105"/>
      <c r="K9" s="155"/>
      <c r="L9" s="105"/>
    </row>
    <row r="10" spans="2:12" ht="14.25">
      <c r="B10" s="152">
        <v>6</v>
      </c>
      <c r="C10" s="154" t="s">
        <v>213</v>
      </c>
      <c r="D10" s="154"/>
      <c r="E10" s="155"/>
      <c r="F10" s="105"/>
      <c r="G10" s="105"/>
      <c r="H10" s="105"/>
      <c r="I10" s="105"/>
      <c r="J10" s="105"/>
      <c r="K10" s="155"/>
      <c r="L10" s="105"/>
    </row>
    <row r="11" spans="2:12" ht="14.25">
      <c r="B11" s="152">
        <v>7</v>
      </c>
      <c r="C11" s="154" t="s">
        <v>214</v>
      </c>
      <c r="D11" s="154"/>
      <c r="E11" s="155">
        <v>10.00550014398</v>
      </c>
      <c r="F11" s="105"/>
      <c r="G11" s="105"/>
      <c r="H11" s="105"/>
      <c r="I11" s="105"/>
      <c r="J11" s="105"/>
      <c r="K11" s="155">
        <f>E11</f>
        <v>10.00550014398</v>
      </c>
      <c r="L11" s="105"/>
    </row>
    <row r="12" spans="2:12" ht="14.25">
      <c r="B12" s="152">
        <v>8</v>
      </c>
      <c r="C12" s="153" t="s">
        <v>215</v>
      </c>
      <c r="D12" s="153"/>
      <c r="E12" s="155"/>
      <c r="F12" s="105"/>
      <c r="G12" s="105"/>
      <c r="H12" s="105"/>
      <c r="I12" s="105"/>
      <c r="J12" s="105"/>
      <c r="K12" s="155"/>
      <c r="L12" s="105"/>
    </row>
    <row r="13" spans="2:12" ht="14.25">
      <c r="B13" s="152">
        <v>9</v>
      </c>
      <c r="C13" s="153" t="s">
        <v>216</v>
      </c>
      <c r="D13" s="153"/>
      <c r="E13" s="155"/>
      <c r="F13" s="105"/>
      <c r="G13" s="105"/>
      <c r="H13" s="105"/>
      <c r="I13" s="105"/>
      <c r="J13" s="105"/>
      <c r="K13" s="155"/>
      <c r="L13" s="105"/>
    </row>
    <row r="14" spans="2:12" ht="14.25">
      <c r="B14" s="152">
        <v>10</v>
      </c>
      <c r="C14" s="154" t="s">
        <v>217</v>
      </c>
      <c r="D14" s="154"/>
      <c r="E14" s="155">
        <v>5.738211666</v>
      </c>
      <c r="F14" s="105"/>
      <c r="G14" s="105"/>
      <c r="H14" s="105"/>
      <c r="I14" s="105"/>
      <c r="J14" s="105"/>
      <c r="K14" s="155">
        <f>E14</f>
        <v>5.738211666</v>
      </c>
      <c r="L14" s="105"/>
    </row>
    <row r="15" spans="2:12" ht="14.25">
      <c r="B15" s="152">
        <v>11</v>
      </c>
      <c r="C15" s="154" t="s">
        <v>218</v>
      </c>
      <c r="D15" s="154"/>
      <c r="E15" s="155">
        <v>24.21392090872</v>
      </c>
      <c r="F15" s="105"/>
      <c r="G15" s="105"/>
      <c r="H15" s="105"/>
      <c r="I15" s="105"/>
      <c r="J15" s="105"/>
      <c r="K15" s="155">
        <f>E15</f>
        <v>24.21392090872</v>
      </c>
      <c r="L15" s="105"/>
    </row>
    <row r="16" spans="2:12" ht="14.25">
      <c r="B16" s="152">
        <v>12</v>
      </c>
      <c r="C16" s="154" t="s">
        <v>219</v>
      </c>
      <c r="D16" s="154"/>
      <c r="E16" s="155">
        <v>13.7650463894</v>
      </c>
      <c r="F16" s="105"/>
      <c r="G16" s="105"/>
      <c r="H16" s="105"/>
      <c r="I16" s="105"/>
      <c r="J16" s="105"/>
      <c r="K16" s="155">
        <f>E16</f>
        <v>13.7650463894</v>
      </c>
      <c r="L16" s="105"/>
    </row>
    <row r="17" spans="2:12" ht="14.25">
      <c r="B17" s="152">
        <v>13</v>
      </c>
      <c r="C17" s="154" t="s">
        <v>220</v>
      </c>
      <c r="D17" s="154"/>
      <c r="E17" s="155"/>
      <c r="F17" s="105"/>
      <c r="G17" s="105"/>
      <c r="H17" s="105"/>
      <c r="I17" s="105"/>
      <c r="J17" s="105"/>
      <c r="K17" s="155"/>
      <c r="L17" s="105"/>
    </row>
    <row r="18" spans="2:12" ht="14.25">
      <c r="B18" s="152">
        <v>14</v>
      </c>
      <c r="C18" s="154" t="s">
        <v>221</v>
      </c>
      <c r="D18" s="154"/>
      <c r="E18" s="155"/>
      <c r="F18" s="105"/>
      <c r="G18" s="105"/>
      <c r="H18" s="105"/>
      <c r="I18" s="105"/>
      <c r="J18" s="105"/>
      <c r="K18" s="155"/>
      <c r="L18" s="105"/>
    </row>
    <row r="19" spans="2:12" ht="14.25">
      <c r="B19" s="152">
        <v>15</v>
      </c>
      <c r="C19" s="154" t="s">
        <v>222</v>
      </c>
      <c r="D19" s="154"/>
      <c r="E19" s="155">
        <v>8.951610198960001</v>
      </c>
      <c r="F19" s="105"/>
      <c r="G19" s="105"/>
      <c r="H19" s="105"/>
      <c r="I19" s="105"/>
      <c r="J19" s="105"/>
      <c r="K19" s="155">
        <f>E19</f>
        <v>8.951610198960001</v>
      </c>
      <c r="L19" s="105"/>
    </row>
    <row r="20" spans="2:12" ht="14.25">
      <c r="B20" s="152">
        <v>16</v>
      </c>
      <c r="C20" s="154" t="s">
        <v>223</v>
      </c>
      <c r="D20" s="154"/>
      <c r="E20" s="156">
        <v>13.758384738</v>
      </c>
      <c r="F20" s="105"/>
      <c r="G20" s="105"/>
      <c r="H20" s="105"/>
      <c r="I20" s="105"/>
      <c r="J20" s="105"/>
      <c r="K20" s="155">
        <f>E20</f>
        <v>13.758384738</v>
      </c>
      <c r="L20" s="105"/>
    </row>
    <row r="21" spans="2:12" ht="14.25">
      <c r="B21" s="152">
        <v>17</v>
      </c>
      <c r="C21" s="154" t="s">
        <v>224</v>
      </c>
      <c r="D21" s="154"/>
      <c r="E21" s="155"/>
      <c r="F21" s="105"/>
      <c r="G21" s="105"/>
      <c r="H21" s="105"/>
      <c r="I21" s="105"/>
      <c r="J21" s="105"/>
      <c r="K21" s="155"/>
      <c r="L21" s="105"/>
    </row>
    <row r="22" spans="2:12" ht="14.25">
      <c r="B22" s="152">
        <v>18</v>
      </c>
      <c r="C22" s="153" t="s">
        <v>225</v>
      </c>
      <c r="D22" s="153"/>
      <c r="E22" s="155"/>
      <c r="F22" s="105"/>
      <c r="G22" s="105"/>
      <c r="H22" s="105"/>
      <c r="I22" s="105"/>
      <c r="J22" s="105"/>
      <c r="K22" s="155"/>
      <c r="L22" s="105"/>
    </row>
    <row r="23" spans="2:12" ht="14.25">
      <c r="B23" s="152">
        <v>19</v>
      </c>
      <c r="C23" s="154" t="s">
        <v>226</v>
      </c>
      <c r="D23" s="154"/>
      <c r="E23" s="155">
        <v>1.1476423332</v>
      </c>
      <c r="F23" s="105"/>
      <c r="G23" s="105"/>
      <c r="H23" s="105"/>
      <c r="I23" s="105"/>
      <c r="J23" s="105"/>
      <c r="K23" s="155">
        <f>E23</f>
        <v>1.1476423332</v>
      </c>
      <c r="L23" s="105"/>
    </row>
    <row r="24" spans="2:12" ht="14.25">
      <c r="B24" s="152">
        <v>20</v>
      </c>
      <c r="C24" s="154" t="s">
        <v>227</v>
      </c>
      <c r="D24" s="154"/>
      <c r="E24" s="155">
        <v>1035.6553392282888</v>
      </c>
      <c r="F24" s="105"/>
      <c r="G24" s="105"/>
      <c r="H24" s="105"/>
      <c r="I24" s="105"/>
      <c r="J24" s="105"/>
      <c r="K24" s="155">
        <f>E24</f>
        <v>1035.6553392282888</v>
      </c>
      <c r="L24" s="105"/>
    </row>
    <row r="25" spans="2:12" ht="14.25">
      <c r="B25" s="152">
        <v>21</v>
      </c>
      <c r="C25" s="153" t="s">
        <v>228</v>
      </c>
      <c r="D25" s="153"/>
      <c r="E25" s="155"/>
      <c r="F25" s="105"/>
      <c r="G25" s="105"/>
      <c r="H25" s="105"/>
      <c r="I25" s="105"/>
      <c r="J25" s="105"/>
      <c r="K25" s="155"/>
      <c r="L25" s="105"/>
    </row>
    <row r="26" spans="2:12" ht="14.25">
      <c r="B26" s="152">
        <v>22</v>
      </c>
      <c r="C26" s="154" t="s">
        <v>229</v>
      </c>
      <c r="D26" s="154"/>
      <c r="E26" s="155"/>
      <c r="F26" s="105"/>
      <c r="G26" s="105"/>
      <c r="H26" s="105"/>
      <c r="I26" s="105"/>
      <c r="J26" s="105"/>
      <c r="K26" s="155"/>
      <c r="L26" s="105"/>
    </row>
    <row r="27" spans="2:12" ht="14.25">
      <c r="B27" s="152">
        <v>23</v>
      </c>
      <c r="C27" s="153" t="s">
        <v>230</v>
      </c>
      <c r="D27" s="153"/>
      <c r="E27" s="155"/>
      <c r="F27" s="105"/>
      <c r="G27" s="105"/>
      <c r="H27" s="105"/>
      <c r="I27" s="105"/>
      <c r="J27" s="105"/>
      <c r="K27" s="155"/>
      <c r="L27" s="105"/>
    </row>
    <row r="28" spans="2:12" ht="14.25">
      <c r="B28" s="152">
        <v>24</v>
      </c>
      <c r="C28" s="153" t="s">
        <v>231</v>
      </c>
      <c r="D28" s="153"/>
      <c r="E28" s="155"/>
      <c r="F28" s="105"/>
      <c r="G28" s="105"/>
      <c r="H28" s="105"/>
      <c r="I28" s="105"/>
      <c r="J28" s="105"/>
      <c r="K28" s="155"/>
      <c r="L28" s="105"/>
    </row>
    <row r="29" spans="2:12" ht="14.25">
      <c r="B29" s="152">
        <v>25</v>
      </c>
      <c r="C29" s="154" t="s">
        <v>232</v>
      </c>
      <c r="D29" s="154"/>
      <c r="E29" s="155">
        <v>103.9587471914</v>
      </c>
      <c r="F29" s="105"/>
      <c r="G29" s="105"/>
      <c r="H29" s="105"/>
      <c r="I29" s="105"/>
      <c r="J29" s="105"/>
      <c r="K29" s="155">
        <f>E29</f>
        <v>103.9587471914</v>
      </c>
      <c r="L29" s="105"/>
    </row>
    <row r="30" spans="2:12" ht="14.25">
      <c r="B30" s="152">
        <v>26</v>
      </c>
      <c r="C30" s="154" t="s">
        <v>233</v>
      </c>
      <c r="D30" s="154"/>
      <c r="E30" s="155">
        <v>1.1463100114</v>
      </c>
      <c r="F30" s="105"/>
      <c r="G30" s="105"/>
      <c r="H30" s="105"/>
      <c r="I30" s="105"/>
      <c r="J30" s="105"/>
      <c r="K30" s="155">
        <f>E30</f>
        <v>1.1463100114</v>
      </c>
      <c r="L30" s="105"/>
    </row>
    <row r="31" spans="2:12" ht="14.25">
      <c r="B31" s="152">
        <v>27</v>
      </c>
      <c r="C31" s="154" t="s">
        <v>174</v>
      </c>
      <c r="D31" s="154"/>
      <c r="E31" s="155"/>
      <c r="F31" s="105"/>
      <c r="G31" s="105"/>
      <c r="H31" s="105"/>
      <c r="I31" s="105"/>
      <c r="J31" s="105"/>
      <c r="K31" s="155"/>
      <c r="L31" s="105"/>
    </row>
    <row r="32" spans="2:12" ht="14.25">
      <c r="B32" s="152">
        <v>28</v>
      </c>
      <c r="C32" s="154" t="s">
        <v>234</v>
      </c>
      <c r="D32" s="154"/>
      <c r="E32" s="155"/>
      <c r="F32" s="105"/>
      <c r="G32" s="105"/>
      <c r="H32" s="105"/>
      <c r="I32" s="105"/>
      <c r="J32" s="105"/>
      <c r="K32" s="155"/>
      <c r="L32" s="105"/>
    </row>
    <row r="33" spans="2:12" ht="14.25">
      <c r="B33" s="152">
        <v>29</v>
      </c>
      <c r="C33" s="154" t="s">
        <v>235</v>
      </c>
      <c r="D33" s="154"/>
      <c r="E33" s="155">
        <v>2.2926200228</v>
      </c>
      <c r="F33" s="105"/>
      <c r="G33" s="105"/>
      <c r="H33" s="105"/>
      <c r="I33" s="105"/>
      <c r="J33" s="105"/>
      <c r="K33" s="155">
        <f>E33</f>
        <v>2.2926200228</v>
      </c>
      <c r="L33" s="105"/>
    </row>
    <row r="34" spans="2:12" ht="14.25">
      <c r="B34" s="152">
        <v>30</v>
      </c>
      <c r="C34" s="154" t="s">
        <v>236</v>
      </c>
      <c r="D34" s="154"/>
      <c r="E34" s="155">
        <v>2.2952846664</v>
      </c>
      <c r="F34" s="105"/>
      <c r="G34" s="105"/>
      <c r="H34" s="105"/>
      <c r="I34" s="105"/>
      <c r="J34" s="105"/>
      <c r="K34" s="155">
        <f>E34</f>
        <v>2.2952846664</v>
      </c>
      <c r="L34" s="105"/>
    </row>
    <row r="35" spans="2:12" ht="14.25">
      <c r="B35" s="152">
        <v>31</v>
      </c>
      <c r="C35" s="153" t="s">
        <v>237</v>
      </c>
      <c r="D35" s="153"/>
      <c r="E35" s="155"/>
      <c r="F35" s="105"/>
      <c r="G35" s="105"/>
      <c r="H35" s="105"/>
      <c r="I35" s="105"/>
      <c r="J35" s="105"/>
      <c r="K35" s="155"/>
      <c r="L35" s="105"/>
    </row>
    <row r="36" spans="2:12" ht="14.25">
      <c r="B36" s="152">
        <v>32</v>
      </c>
      <c r="C36" s="154" t="s">
        <v>238</v>
      </c>
      <c r="D36" s="154"/>
      <c r="E36" s="155">
        <v>30.817743062325</v>
      </c>
      <c r="F36" s="105"/>
      <c r="G36" s="105"/>
      <c r="H36" s="105"/>
      <c r="I36" s="105"/>
      <c r="J36" s="105"/>
      <c r="K36" s="155">
        <f>E36</f>
        <v>30.817743062325</v>
      </c>
      <c r="L36" s="105"/>
    </row>
    <row r="37" spans="2:12" ht="14.25">
      <c r="B37" s="152">
        <v>33</v>
      </c>
      <c r="C37" s="154" t="s">
        <v>239</v>
      </c>
      <c r="D37" s="154"/>
      <c r="E37" s="155"/>
      <c r="F37" s="105"/>
      <c r="G37" s="105"/>
      <c r="H37" s="105"/>
      <c r="I37" s="105"/>
      <c r="J37" s="105"/>
      <c r="K37" s="155"/>
      <c r="L37" s="105"/>
    </row>
    <row r="38" spans="2:12" ht="14.25">
      <c r="B38" s="152">
        <v>34</v>
      </c>
      <c r="C38" s="154" t="s">
        <v>240</v>
      </c>
      <c r="D38" s="154"/>
      <c r="E38" s="155">
        <v>1.1476423332</v>
      </c>
      <c r="F38" s="105"/>
      <c r="G38" s="105"/>
      <c r="H38" s="105"/>
      <c r="I38" s="105"/>
      <c r="J38" s="105"/>
      <c r="K38" s="155">
        <f>E38</f>
        <v>1.1476423332</v>
      </c>
      <c r="L38" s="105"/>
    </row>
    <row r="39" spans="2:12" ht="14.25">
      <c r="B39" s="152">
        <v>35</v>
      </c>
      <c r="C39" s="154" t="s">
        <v>241</v>
      </c>
      <c r="D39" s="154"/>
      <c r="E39" s="155"/>
      <c r="F39" s="105"/>
      <c r="G39" s="105"/>
      <c r="H39" s="105"/>
      <c r="I39" s="105"/>
      <c r="J39" s="105"/>
      <c r="K39" s="155"/>
      <c r="L39" s="105"/>
    </row>
    <row r="40" spans="2:12" ht="14.25">
      <c r="B40" s="152">
        <v>36</v>
      </c>
      <c r="C40" s="154" t="s">
        <v>242</v>
      </c>
      <c r="D40" s="154"/>
      <c r="E40" s="156">
        <v>23.487690290805077</v>
      </c>
      <c r="F40" s="105"/>
      <c r="G40" s="105"/>
      <c r="H40" s="105"/>
      <c r="I40" s="105"/>
      <c r="J40" s="105"/>
      <c r="K40" s="155">
        <f>E40</f>
        <v>23.487690290805077</v>
      </c>
      <c r="L40" s="105"/>
    </row>
    <row r="41" spans="2:12" ht="14.25">
      <c r="B41" s="151" t="s">
        <v>14</v>
      </c>
      <c r="C41" s="105"/>
      <c r="D41" s="105"/>
      <c r="E41" s="155">
        <f>SUM(E1:E40)</f>
        <v>1318.761927882079</v>
      </c>
      <c r="F41" s="105"/>
      <c r="G41" s="105"/>
      <c r="H41" s="105"/>
      <c r="I41" s="105"/>
      <c r="J41" s="105"/>
      <c r="K41" s="155">
        <f>SUM(K1:K40)</f>
        <v>1318.761927882079</v>
      </c>
      <c r="L41" s="105"/>
    </row>
    <row r="42" ht="14.25">
      <c r="B42" t="s">
        <v>243</v>
      </c>
    </row>
    <row r="46" ht="14.25">
      <c r="E46" s="157"/>
    </row>
  </sheetData>
  <sheetProtection/>
  <mergeCells count="2">
    <mergeCell ref="B2:L2"/>
    <mergeCell ref="B3:L3"/>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140625" defaultRowHeight="15"/>
  <cols>
    <col min="2" max="2" width="10.8515625" style="0" customWidth="1"/>
    <col min="3" max="3" width="11.8515625" style="0" customWidth="1"/>
    <col min="4" max="4" width="13.8515625" style="0" customWidth="1"/>
    <col min="5" max="5" width="13.140625" style="0" customWidth="1"/>
    <col min="6" max="6" width="18.00390625" style="0" customWidth="1"/>
    <col min="7" max="7" width="18.28125" style="0" customWidth="1"/>
    <col min="8" max="8" width="13.421875" style="0" customWidth="1"/>
    <col min="9" max="9" width="14.7109375" style="0" customWidth="1"/>
  </cols>
  <sheetData>
    <row r="1" ht="15" thickBot="1">
      <c r="A1" s="158" t="s">
        <v>244</v>
      </c>
    </row>
    <row r="2" spans="1:8" ht="27" customHeight="1" thickBot="1">
      <c r="A2" s="242" t="s">
        <v>264</v>
      </c>
      <c r="B2" s="243"/>
      <c r="C2" s="243"/>
      <c r="D2" s="243"/>
      <c r="E2" s="243"/>
      <c r="F2" s="243"/>
      <c r="G2" s="243"/>
      <c r="H2" s="244"/>
    </row>
    <row r="3" spans="1:8" ht="56.25" thickBot="1">
      <c r="A3" s="159" t="s">
        <v>245</v>
      </c>
      <c r="B3" s="160" t="s">
        <v>246</v>
      </c>
      <c r="C3" s="160" t="s">
        <v>247</v>
      </c>
      <c r="D3" s="160" t="s">
        <v>248</v>
      </c>
      <c r="E3" s="160" t="s">
        <v>249</v>
      </c>
      <c r="F3" s="160" t="s">
        <v>250</v>
      </c>
      <c r="G3" s="160" t="s">
        <v>251</v>
      </c>
      <c r="H3" s="160" t="s">
        <v>252</v>
      </c>
    </row>
    <row r="4" spans="1:8" ht="15" thickBot="1">
      <c r="A4" s="159" t="s">
        <v>253</v>
      </c>
      <c r="B4" s="159" t="s">
        <v>253</v>
      </c>
      <c r="C4" s="159" t="s">
        <v>253</v>
      </c>
      <c r="D4" s="159" t="s">
        <v>253</v>
      </c>
      <c r="E4" s="159" t="s">
        <v>253</v>
      </c>
      <c r="F4" s="159" t="s">
        <v>253</v>
      </c>
      <c r="G4" s="159" t="s">
        <v>253</v>
      </c>
      <c r="H4" s="159" t="s">
        <v>253</v>
      </c>
    </row>
    <row r="5" ht="14.25">
      <c r="A5" s="161"/>
    </row>
    <row r="6" ht="15" thickBot="1">
      <c r="A6" s="158" t="s">
        <v>254</v>
      </c>
    </row>
    <row r="7" spans="1:9" ht="15" thickBot="1">
      <c r="A7" s="242" t="s">
        <v>265</v>
      </c>
      <c r="B7" s="243"/>
      <c r="C7" s="243"/>
      <c r="D7" s="243"/>
      <c r="E7" s="243"/>
      <c r="F7" s="243"/>
      <c r="G7" s="243"/>
      <c r="H7" s="243"/>
      <c r="I7" s="245"/>
    </row>
    <row r="8" spans="1:9" ht="56.25" thickBot="1">
      <c r="A8" s="159" t="s">
        <v>255</v>
      </c>
      <c r="B8" s="160" t="s">
        <v>245</v>
      </c>
      <c r="C8" s="160" t="s">
        <v>246</v>
      </c>
      <c r="D8" s="160" t="s">
        <v>247</v>
      </c>
      <c r="E8" s="160" t="s">
        <v>248</v>
      </c>
      <c r="F8" s="160" t="s">
        <v>249</v>
      </c>
      <c r="G8" s="160" t="s">
        <v>250</v>
      </c>
      <c r="H8" s="160" t="s">
        <v>251</v>
      </c>
      <c r="I8" s="160" t="s">
        <v>252</v>
      </c>
    </row>
    <row r="9" spans="1:9" ht="15" thickBot="1">
      <c r="A9" s="159" t="s">
        <v>253</v>
      </c>
      <c r="B9" s="159" t="s">
        <v>253</v>
      </c>
      <c r="C9" s="159" t="s">
        <v>253</v>
      </c>
      <c r="D9" s="159" t="s">
        <v>253</v>
      </c>
      <c r="E9" s="159" t="s">
        <v>253</v>
      </c>
      <c r="F9" s="159" t="s">
        <v>253</v>
      </c>
      <c r="G9" s="159" t="s">
        <v>253</v>
      </c>
      <c r="H9" s="159" t="s">
        <v>253</v>
      </c>
      <c r="I9" s="159" t="s">
        <v>253</v>
      </c>
    </row>
    <row r="10" ht="14.25">
      <c r="A10" s="161"/>
    </row>
    <row r="11" ht="15" thickBot="1">
      <c r="A11" s="158" t="s">
        <v>256</v>
      </c>
    </row>
    <row r="12" spans="1:6" ht="27" customHeight="1" thickBot="1">
      <c r="A12" s="246" t="s">
        <v>266</v>
      </c>
      <c r="B12" s="247"/>
      <c r="C12" s="247"/>
      <c r="D12" s="247"/>
      <c r="E12" s="247"/>
      <c r="F12" s="248"/>
    </row>
    <row r="13" spans="1:6" ht="27" customHeight="1" thickBot="1">
      <c r="A13" s="249" t="s">
        <v>257</v>
      </c>
      <c r="B13" s="249" t="s">
        <v>255</v>
      </c>
      <c r="C13" s="249" t="s">
        <v>258</v>
      </c>
      <c r="D13" s="251" t="s">
        <v>259</v>
      </c>
      <c r="E13" s="252"/>
      <c r="F13" s="253"/>
    </row>
    <row r="14" spans="1:6" ht="15" thickBot="1">
      <c r="A14" s="250"/>
      <c r="B14" s="250"/>
      <c r="C14" s="250"/>
      <c r="D14" s="162" t="s">
        <v>260</v>
      </c>
      <c r="E14" s="162" t="s">
        <v>261</v>
      </c>
      <c r="F14" s="162" t="s">
        <v>262</v>
      </c>
    </row>
    <row r="15" spans="1:6" ht="15" thickBot="1">
      <c r="A15" s="163" t="s">
        <v>253</v>
      </c>
      <c r="B15" s="163" t="s">
        <v>253</v>
      </c>
      <c r="C15" s="163" t="s">
        <v>253</v>
      </c>
      <c r="D15" s="163" t="s">
        <v>253</v>
      </c>
      <c r="E15" s="163" t="s">
        <v>253</v>
      </c>
      <c r="F15" s="163" t="s">
        <v>253</v>
      </c>
    </row>
    <row r="16" ht="14.25">
      <c r="A16" s="164" t="s">
        <v>263</v>
      </c>
    </row>
    <row r="17" ht="14.25">
      <c r="A17" s="161"/>
    </row>
    <row r="18" ht="14.25">
      <c r="A18" s="161"/>
    </row>
  </sheetData>
  <sheetProtection/>
  <mergeCells count="7">
    <mergeCell ref="A2:H2"/>
    <mergeCell ref="A7:I7"/>
    <mergeCell ref="A12:F12"/>
    <mergeCell ref="A13:A14"/>
    <mergeCell ref="B13:B14"/>
    <mergeCell ref="C13:C14"/>
    <mergeCell ref="D13:F13"/>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X91"/>
  <sheetViews>
    <sheetView zoomScalePageLayoutView="0" workbookViewId="0" topLeftCell="A1">
      <selection activeCell="A1" sqref="A1"/>
    </sheetView>
  </sheetViews>
  <sheetFormatPr defaultColWidth="9.140625" defaultRowHeight="15"/>
  <cols>
    <col min="1" max="1" width="10.57421875" style="0" customWidth="1"/>
    <col min="2" max="2" width="53.8515625" style="0" customWidth="1"/>
    <col min="3" max="3" width="17.00390625" style="0" customWidth="1"/>
    <col min="4" max="4" width="28.8515625" style="0" customWidth="1"/>
    <col min="5" max="5" width="15.28125" style="0" customWidth="1"/>
    <col min="6" max="6" width="13.57421875" style="0" customWidth="1"/>
    <col min="7" max="7" width="10.140625" style="0" customWidth="1"/>
    <col min="8" max="8" width="14.28125" style="0" customWidth="1"/>
    <col min="9" max="9" width="28.421875" style="0" customWidth="1"/>
    <col min="10" max="10" width="39.00390625" style="0" customWidth="1"/>
    <col min="11" max="11" width="19.28125" style="0" customWidth="1"/>
    <col min="12" max="12" width="14.421875" style="0" customWidth="1"/>
    <col min="14" max="14" width="13.8515625" style="0" customWidth="1"/>
    <col min="15" max="15" width="13.7109375" style="0" customWidth="1"/>
    <col min="16" max="16" width="13.57421875" style="0" customWidth="1"/>
    <col min="17" max="17" width="10.140625" style="0" customWidth="1"/>
    <col min="18" max="18" width="9.57421875" style="0" customWidth="1"/>
    <col min="19" max="19" width="14.00390625" style="0" customWidth="1"/>
    <col min="20" max="20" width="15.00390625" style="0" customWidth="1"/>
    <col min="21" max="21" width="21.28125" style="0" customWidth="1"/>
    <col min="22" max="22" width="14.00390625" style="0" customWidth="1"/>
    <col min="23" max="23" width="13.7109375" style="0" customWidth="1"/>
    <col min="24" max="24" width="28.421875" style="0" customWidth="1"/>
  </cols>
  <sheetData>
    <row r="1" ht="14.25">
      <c r="A1" s="165" t="s">
        <v>267</v>
      </c>
    </row>
    <row r="2" ht="14.25">
      <c r="A2" s="166" t="s">
        <v>268</v>
      </c>
    </row>
    <row r="3" ht="14.25">
      <c r="A3" s="166" t="s">
        <v>269</v>
      </c>
    </row>
    <row r="4" ht="14.25">
      <c r="A4" s="165" t="s">
        <v>270</v>
      </c>
    </row>
    <row r="5" ht="14.25">
      <c r="A5" s="165" t="s">
        <v>271</v>
      </c>
    </row>
    <row r="6" ht="14.25">
      <c r="A6" s="165" t="s">
        <v>272</v>
      </c>
    </row>
    <row r="7" ht="14.25">
      <c r="A7" s="165" t="s">
        <v>273</v>
      </c>
    </row>
    <row r="8" ht="14.25">
      <c r="A8" s="165" t="s">
        <v>274</v>
      </c>
    </row>
    <row r="9" ht="14.25">
      <c r="A9" s="165" t="s">
        <v>275</v>
      </c>
    </row>
    <row r="11" spans="1:24" ht="114.75" customHeight="1">
      <c r="A11" s="167" t="s">
        <v>276</v>
      </c>
      <c r="B11" s="167" t="s">
        <v>277</v>
      </c>
      <c r="C11" s="168" t="s">
        <v>278</v>
      </c>
      <c r="D11" s="169" t="s">
        <v>279</v>
      </c>
      <c r="E11" s="168" t="s">
        <v>280</v>
      </c>
      <c r="F11" s="167" t="s">
        <v>281</v>
      </c>
      <c r="G11" s="167" t="s">
        <v>282</v>
      </c>
      <c r="H11" s="167" t="s">
        <v>283</v>
      </c>
      <c r="I11" s="167" t="s">
        <v>284</v>
      </c>
      <c r="J11" s="167" t="s">
        <v>96</v>
      </c>
      <c r="K11" s="167" t="s">
        <v>285</v>
      </c>
      <c r="L11" s="167" t="s">
        <v>286</v>
      </c>
      <c r="M11" s="167" t="s">
        <v>287</v>
      </c>
      <c r="N11" s="167" t="s">
        <v>288</v>
      </c>
      <c r="O11" s="167" t="s">
        <v>289</v>
      </c>
      <c r="P11" s="167" t="s">
        <v>290</v>
      </c>
      <c r="Q11" s="167" t="s">
        <v>291</v>
      </c>
      <c r="R11" s="167" t="s">
        <v>292</v>
      </c>
      <c r="S11" s="167" t="s">
        <v>293</v>
      </c>
      <c r="T11" s="167" t="s">
        <v>294</v>
      </c>
      <c r="U11" s="167" t="s">
        <v>295</v>
      </c>
      <c r="V11" s="167" t="s">
        <v>296</v>
      </c>
      <c r="W11" s="167" t="s">
        <v>297</v>
      </c>
      <c r="X11" s="167" t="s">
        <v>298</v>
      </c>
    </row>
    <row r="12" spans="1:24" ht="14.25">
      <c r="A12" s="105">
        <v>1</v>
      </c>
      <c r="B12" s="105" t="s">
        <v>299</v>
      </c>
      <c r="C12" s="105" t="s">
        <v>300</v>
      </c>
      <c r="D12" s="105" t="s">
        <v>301</v>
      </c>
      <c r="E12" s="105"/>
      <c r="F12" s="105"/>
      <c r="G12" s="105" t="s">
        <v>302</v>
      </c>
      <c r="H12" s="105" t="s">
        <v>303</v>
      </c>
      <c r="I12" s="105" t="s">
        <v>304</v>
      </c>
      <c r="J12" s="105" t="s">
        <v>103</v>
      </c>
      <c r="K12" s="105" t="s">
        <v>305</v>
      </c>
      <c r="L12" s="170" t="s">
        <v>306</v>
      </c>
      <c r="M12" s="105">
        <v>2</v>
      </c>
      <c r="N12" s="170" t="s">
        <v>306</v>
      </c>
      <c r="O12" s="170" t="s">
        <v>307</v>
      </c>
      <c r="P12" s="170" t="s">
        <v>307</v>
      </c>
      <c r="Q12" s="105">
        <v>3813.499994</v>
      </c>
      <c r="R12" s="105">
        <v>10000</v>
      </c>
      <c r="S12" s="171">
        <v>99.981373</v>
      </c>
      <c r="T12" s="105">
        <v>0</v>
      </c>
      <c r="U12" s="172">
        <v>38127896.65940668</v>
      </c>
      <c r="V12" s="173" t="s">
        <v>308</v>
      </c>
      <c r="W12" s="173" t="s">
        <v>308</v>
      </c>
      <c r="X12" s="105" t="s">
        <v>301</v>
      </c>
    </row>
    <row r="13" spans="1:24" ht="14.25">
      <c r="A13" s="105">
        <f>A12+1</f>
        <v>2</v>
      </c>
      <c r="B13" s="105" t="s">
        <v>299</v>
      </c>
      <c r="C13" s="105" t="s">
        <v>300</v>
      </c>
      <c r="D13" s="105" t="s">
        <v>301</v>
      </c>
      <c r="E13" s="105"/>
      <c r="F13" s="105"/>
      <c r="G13" s="105" t="s">
        <v>302</v>
      </c>
      <c r="H13" s="105" t="s">
        <v>303</v>
      </c>
      <c r="I13" s="105" t="s">
        <v>304</v>
      </c>
      <c r="J13" s="105" t="s">
        <v>102</v>
      </c>
      <c r="K13" s="105" t="s">
        <v>305</v>
      </c>
      <c r="L13" s="170" t="s">
        <v>306</v>
      </c>
      <c r="M13" s="105">
        <v>2</v>
      </c>
      <c r="N13" s="170" t="s">
        <v>306</v>
      </c>
      <c r="O13" s="170" t="s">
        <v>307</v>
      </c>
      <c r="P13" s="170" t="s">
        <v>307</v>
      </c>
      <c r="Q13" s="105">
        <v>78.430809</v>
      </c>
      <c r="R13" s="105">
        <v>10000</v>
      </c>
      <c r="S13" s="171">
        <v>99.981373</v>
      </c>
      <c r="T13" s="105">
        <v>0</v>
      </c>
      <c r="U13" s="172">
        <v>784161.9995202924</v>
      </c>
      <c r="V13" s="173" t="s">
        <v>308</v>
      </c>
      <c r="W13" s="173" t="s">
        <v>308</v>
      </c>
      <c r="X13" s="105" t="s">
        <v>301</v>
      </c>
    </row>
    <row r="14" spans="1:24" ht="14.25">
      <c r="A14" s="105">
        <f aca="true" t="shared" si="0" ref="A14:A77">A13+1</f>
        <v>3</v>
      </c>
      <c r="B14" s="105" t="s">
        <v>299</v>
      </c>
      <c r="C14" s="105" t="s">
        <v>300</v>
      </c>
      <c r="D14" s="105" t="s">
        <v>301</v>
      </c>
      <c r="E14" s="105"/>
      <c r="F14" s="105"/>
      <c r="G14" s="105" t="s">
        <v>302</v>
      </c>
      <c r="H14" s="105" t="s">
        <v>303</v>
      </c>
      <c r="I14" s="105" t="s">
        <v>304</v>
      </c>
      <c r="J14" s="105" t="s">
        <v>101</v>
      </c>
      <c r="K14" s="105" t="s">
        <v>305</v>
      </c>
      <c r="L14" s="170" t="s">
        <v>306</v>
      </c>
      <c r="M14" s="105">
        <v>2</v>
      </c>
      <c r="N14" s="170" t="s">
        <v>306</v>
      </c>
      <c r="O14" s="170" t="s">
        <v>307</v>
      </c>
      <c r="P14" s="170" t="s">
        <v>307</v>
      </c>
      <c r="Q14" s="105">
        <v>109.036309</v>
      </c>
      <c r="R14" s="105">
        <v>10000</v>
      </c>
      <c r="S14" s="171">
        <v>99.981373</v>
      </c>
      <c r="T14" s="105">
        <v>0</v>
      </c>
      <c r="U14" s="172">
        <v>1090159.9916654238</v>
      </c>
      <c r="V14" s="173" t="s">
        <v>308</v>
      </c>
      <c r="W14" s="173" t="s">
        <v>308</v>
      </c>
      <c r="X14" s="105" t="s">
        <v>301</v>
      </c>
    </row>
    <row r="15" spans="1:24" ht="14.25">
      <c r="A15" s="105">
        <f t="shared" si="0"/>
        <v>4</v>
      </c>
      <c r="B15" s="105" t="s">
        <v>299</v>
      </c>
      <c r="C15" s="105" t="s">
        <v>300</v>
      </c>
      <c r="D15" s="105" t="s">
        <v>301</v>
      </c>
      <c r="E15" s="105"/>
      <c r="F15" s="105"/>
      <c r="G15" s="105" t="s">
        <v>302</v>
      </c>
      <c r="H15" s="105" t="s">
        <v>303</v>
      </c>
      <c r="I15" s="105" t="s">
        <v>304</v>
      </c>
      <c r="J15" s="105" t="s">
        <v>100</v>
      </c>
      <c r="K15" s="105" t="s">
        <v>305</v>
      </c>
      <c r="L15" s="170" t="s">
        <v>306</v>
      </c>
      <c r="M15" s="105">
        <v>2</v>
      </c>
      <c r="N15" s="170" t="s">
        <v>306</v>
      </c>
      <c r="O15" s="170" t="s">
        <v>307</v>
      </c>
      <c r="P15" s="170" t="s">
        <v>307</v>
      </c>
      <c r="Q15" s="105">
        <v>2143.227611</v>
      </c>
      <c r="R15" s="105">
        <v>10000</v>
      </c>
      <c r="S15" s="171">
        <v>99.981373</v>
      </c>
      <c r="T15" s="105">
        <v>0</v>
      </c>
      <c r="U15" s="172">
        <v>21428283.9906555</v>
      </c>
      <c r="V15" s="173" t="s">
        <v>308</v>
      </c>
      <c r="W15" s="173" t="s">
        <v>308</v>
      </c>
      <c r="X15" s="105" t="s">
        <v>301</v>
      </c>
    </row>
    <row r="16" spans="1:24" ht="14.25">
      <c r="A16" s="105">
        <f t="shared" si="0"/>
        <v>5</v>
      </c>
      <c r="B16" s="105" t="s">
        <v>299</v>
      </c>
      <c r="C16" s="105" t="s">
        <v>300</v>
      </c>
      <c r="D16" s="105" t="s">
        <v>301</v>
      </c>
      <c r="E16" s="105"/>
      <c r="F16" s="105"/>
      <c r="G16" s="105" t="s">
        <v>302</v>
      </c>
      <c r="H16" s="105" t="s">
        <v>303</v>
      </c>
      <c r="I16" s="105" t="s">
        <v>304</v>
      </c>
      <c r="J16" s="105" t="s">
        <v>99</v>
      </c>
      <c r="K16" s="105" t="s">
        <v>305</v>
      </c>
      <c r="L16" s="170" t="s">
        <v>306</v>
      </c>
      <c r="M16" s="105">
        <v>2</v>
      </c>
      <c r="N16" s="170" t="s">
        <v>306</v>
      </c>
      <c r="O16" s="170" t="s">
        <v>307</v>
      </c>
      <c r="P16" s="170" t="s">
        <v>307</v>
      </c>
      <c r="Q16" s="105">
        <v>412.719075</v>
      </c>
      <c r="R16" s="105">
        <v>10000</v>
      </c>
      <c r="S16" s="171">
        <v>99.981373</v>
      </c>
      <c r="T16" s="105">
        <v>0</v>
      </c>
      <c r="U16" s="172">
        <v>4126421.991798727</v>
      </c>
      <c r="V16" s="173" t="s">
        <v>308</v>
      </c>
      <c r="W16" s="173" t="s">
        <v>308</v>
      </c>
      <c r="X16" s="105" t="s">
        <v>301</v>
      </c>
    </row>
    <row r="17" spans="1:24" ht="14.25">
      <c r="A17" s="105">
        <f t="shared" si="0"/>
        <v>6</v>
      </c>
      <c r="B17" s="105" t="s">
        <v>299</v>
      </c>
      <c r="C17" s="105" t="s">
        <v>300</v>
      </c>
      <c r="D17" s="105" t="s">
        <v>301</v>
      </c>
      <c r="E17" s="105"/>
      <c r="F17" s="105"/>
      <c r="G17" s="105" t="s">
        <v>302</v>
      </c>
      <c r="H17" s="105" t="s">
        <v>303</v>
      </c>
      <c r="I17" s="105" t="s">
        <v>304</v>
      </c>
      <c r="J17" s="105" t="s">
        <v>98</v>
      </c>
      <c r="K17" s="105" t="s">
        <v>305</v>
      </c>
      <c r="L17" s="170" t="s">
        <v>306</v>
      </c>
      <c r="M17" s="105">
        <v>2</v>
      </c>
      <c r="N17" s="170" t="s">
        <v>306</v>
      </c>
      <c r="O17" s="170" t="s">
        <v>307</v>
      </c>
      <c r="P17" s="170" t="s">
        <v>307</v>
      </c>
      <c r="Q17" s="105">
        <v>1443.086198</v>
      </c>
      <c r="R17" s="105">
        <v>10000</v>
      </c>
      <c r="S17" s="171">
        <v>99.981373</v>
      </c>
      <c r="T17" s="105">
        <v>0</v>
      </c>
      <c r="U17" s="172">
        <v>14428173.99096083</v>
      </c>
      <c r="V17" s="173" t="s">
        <v>308</v>
      </c>
      <c r="W17" s="173" t="s">
        <v>308</v>
      </c>
      <c r="X17" s="105" t="s">
        <v>301</v>
      </c>
    </row>
    <row r="18" spans="1:24" ht="14.25">
      <c r="A18" s="105">
        <f t="shared" si="0"/>
        <v>7</v>
      </c>
      <c r="B18" s="105" t="s">
        <v>309</v>
      </c>
      <c r="C18" s="105" t="s">
        <v>310</v>
      </c>
      <c r="D18" s="105" t="s">
        <v>301</v>
      </c>
      <c r="E18" s="105"/>
      <c r="F18" s="105"/>
      <c r="G18" s="105" t="s">
        <v>302</v>
      </c>
      <c r="H18" s="105" t="s">
        <v>303</v>
      </c>
      <c r="I18" s="105" t="s">
        <v>304</v>
      </c>
      <c r="J18" s="105" t="s">
        <v>103</v>
      </c>
      <c r="K18" s="105" t="s">
        <v>305</v>
      </c>
      <c r="L18" s="170" t="s">
        <v>311</v>
      </c>
      <c r="M18" s="105">
        <v>1</v>
      </c>
      <c r="N18" s="170" t="s">
        <v>311</v>
      </c>
      <c r="O18" s="170" t="s">
        <v>312</v>
      </c>
      <c r="P18" s="170" t="s">
        <v>312</v>
      </c>
      <c r="Q18" s="105">
        <v>8.487165</v>
      </c>
      <c r="R18" s="105">
        <v>10000</v>
      </c>
      <c r="S18" s="171">
        <v>99.991727</v>
      </c>
      <c r="T18" s="105">
        <v>0</v>
      </c>
      <c r="U18" s="172">
        <v>84864.62832226772</v>
      </c>
      <c r="V18" s="173" t="s">
        <v>313</v>
      </c>
      <c r="W18" s="173" t="s">
        <v>313</v>
      </c>
      <c r="X18" s="105" t="s">
        <v>301</v>
      </c>
    </row>
    <row r="19" spans="1:24" ht="14.25">
      <c r="A19" s="105">
        <f t="shared" si="0"/>
        <v>8</v>
      </c>
      <c r="B19" s="105" t="s">
        <v>309</v>
      </c>
      <c r="C19" s="105" t="s">
        <v>310</v>
      </c>
      <c r="D19" s="105" t="s">
        <v>301</v>
      </c>
      <c r="E19" s="105"/>
      <c r="F19" s="105"/>
      <c r="G19" s="105" t="s">
        <v>302</v>
      </c>
      <c r="H19" s="105" t="s">
        <v>303</v>
      </c>
      <c r="I19" s="105" t="s">
        <v>304</v>
      </c>
      <c r="J19" s="105" t="s">
        <v>102</v>
      </c>
      <c r="K19" s="105" t="s">
        <v>305</v>
      </c>
      <c r="L19" s="170" t="s">
        <v>311</v>
      </c>
      <c r="M19" s="105">
        <v>1</v>
      </c>
      <c r="N19" s="170" t="s">
        <v>311</v>
      </c>
      <c r="O19" s="170" t="s">
        <v>312</v>
      </c>
      <c r="P19" s="170" t="s">
        <v>312</v>
      </c>
      <c r="Q19" s="105">
        <v>5.951492</v>
      </c>
      <c r="R19" s="105">
        <v>10000</v>
      </c>
      <c r="S19" s="171">
        <v>99.991727</v>
      </c>
      <c r="T19" s="105">
        <v>0</v>
      </c>
      <c r="U19" s="172">
        <v>59509.99615807513</v>
      </c>
      <c r="V19" s="173" t="s">
        <v>313</v>
      </c>
      <c r="W19" s="173" t="s">
        <v>313</v>
      </c>
      <c r="X19" s="105" t="s">
        <v>301</v>
      </c>
    </row>
    <row r="20" spans="1:24" ht="14.25">
      <c r="A20" s="105">
        <f t="shared" si="0"/>
        <v>9</v>
      </c>
      <c r="B20" s="105" t="s">
        <v>309</v>
      </c>
      <c r="C20" s="105" t="s">
        <v>310</v>
      </c>
      <c r="D20" s="105" t="s">
        <v>301</v>
      </c>
      <c r="E20" s="105"/>
      <c r="F20" s="105"/>
      <c r="G20" s="105" t="s">
        <v>302</v>
      </c>
      <c r="H20" s="105" t="s">
        <v>303</v>
      </c>
      <c r="I20" s="105" t="s">
        <v>304</v>
      </c>
      <c r="J20" s="105" t="s">
        <v>101</v>
      </c>
      <c r="K20" s="105" t="s">
        <v>305</v>
      </c>
      <c r="L20" s="170" t="s">
        <v>311</v>
      </c>
      <c r="M20" s="105">
        <v>1</v>
      </c>
      <c r="N20" s="170" t="s">
        <v>311</v>
      </c>
      <c r="O20" s="170" t="s">
        <v>312</v>
      </c>
      <c r="P20" s="170" t="s">
        <v>312</v>
      </c>
      <c r="Q20" s="105">
        <v>5.834082</v>
      </c>
      <c r="R20" s="105">
        <v>10000</v>
      </c>
      <c r="S20" s="171">
        <v>99.991727</v>
      </c>
      <c r="T20" s="105">
        <v>0</v>
      </c>
      <c r="U20" s="172">
        <v>58335.99329477302</v>
      </c>
      <c r="V20" s="173" t="s">
        <v>313</v>
      </c>
      <c r="W20" s="173" t="s">
        <v>313</v>
      </c>
      <c r="X20" s="105" t="s">
        <v>301</v>
      </c>
    </row>
    <row r="21" spans="1:24" ht="14.25">
      <c r="A21" s="105">
        <f t="shared" si="0"/>
        <v>10</v>
      </c>
      <c r="B21" s="105" t="s">
        <v>309</v>
      </c>
      <c r="C21" s="105" t="s">
        <v>310</v>
      </c>
      <c r="D21" s="105" t="s">
        <v>301</v>
      </c>
      <c r="E21" s="105"/>
      <c r="F21" s="105"/>
      <c r="G21" s="105" t="s">
        <v>302</v>
      </c>
      <c r="H21" s="105" t="s">
        <v>303</v>
      </c>
      <c r="I21" s="105" t="s">
        <v>304</v>
      </c>
      <c r="J21" s="105" t="s">
        <v>100</v>
      </c>
      <c r="K21" s="105" t="s">
        <v>305</v>
      </c>
      <c r="L21" s="170" t="s">
        <v>311</v>
      </c>
      <c r="M21" s="105">
        <v>1</v>
      </c>
      <c r="N21" s="170" t="s">
        <v>311</v>
      </c>
      <c r="O21" s="170" t="s">
        <v>312</v>
      </c>
      <c r="P21" s="170" t="s">
        <v>312</v>
      </c>
      <c r="Q21" s="105">
        <v>7.823947</v>
      </c>
      <c r="R21" s="105">
        <v>10000</v>
      </c>
      <c r="S21" s="171">
        <v>99.991727</v>
      </c>
      <c r="T21" s="105">
        <v>0</v>
      </c>
      <c r="U21" s="172">
        <v>78232.99702175244</v>
      </c>
      <c r="V21" s="173" t="s">
        <v>313</v>
      </c>
      <c r="W21" s="173" t="s">
        <v>313</v>
      </c>
      <c r="X21" s="105" t="s">
        <v>301</v>
      </c>
    </row>
    <row r="22" spans="1:24" ht="14.25">
      <c r="A22" s="105">
        <f t="shared" si="0"/>
        <v>11</v>
      </c>
      <c r="B22" s="105" t="s">
        <v>309</v>
      </c>
      <c r="C22" s="105" t="s">
        <v>310</v>
      </c>
      <c r="D22" s="105" t="s">
        <v>301</v>
      </c>
      <c r="E22" s="105"/>
      <c r="F22" s="105"/>
      <c r="G22" s="105" t="s">
        <v>302</v>
      </c>
      <c r="H22" s="105" t="s">
        <v>303</v>
      </c>
      <c r="I22" s="105" t="s">
        <v>304</v>
      </c>
      <c r="J22" s="105" t="s">
        <v>99</v>
      </c>
      <c r="K22" s="105" t="s">
        <v>305</v>
      </c>
      <c r="L22" s="170" t="s">
        <v>311</v>
      </c>
      <c r="M22" s="105">
        <v>1</v>
      </c>
      <c r="N22" s="170" t="s">
        <v>311</v>
      </c>
      <c r="O22" s="170" t="s">
        <v>312</v>
      </c>
      <c r="P22" s="170" t="s">
        <v>312</v>
      </c>
      <c r="Q22" s="105">
        <v>2.770929</v>
      </c>
      <c r="R22" s="105">
        <v>10000</v>
      </c>
      <c r="S22" s="171">
        <v>99.991727</v>
      </c>
      <c r="T22" s="105">
        <v>0</v>
      </c>
      <c r="U22" s="172">
        <v>27706.99753008136</v>
      </c>
      <c r="V22" s="173" t="s">
        <v>313</v>
      </c>
      <c r="W22" s="173" t="s">
        <v>313</v>
      </c>
      <c r="X22" s="105" t="s">
        <v>301</v>
      </c>
    </row>
    <row r="23" spans="1:24" ht="14.25">
      <c r="A23" s="105">
        <f t="shared" si="0"/>
        <v>12</v>
      </c>
      <c r="B23" s="105" t="s">
        <v>309</v>
      </c>
      <c r="C23" s="105" t="s">
        <v>310</v>
      </c>
      <c r="D23" s="105" t="s">
        <v>301</v>
      </c>
      <c r="E23" s="105"/>
      <c r="F23" s="105"/>
      <c r="G23" s="105" t="s">
        <v>302</v>
      </c>
      <c r="H23" s="105" t="s">
        <v>303</v>
      </c>
      <c r="I23" s="105" t="s">
        <v>304</v>
      </c>
      <c r="J23" s="105" t="s">
        <v>98</v>
      </c>
      <c r="K23" s="105" t="s">
        <v>305</v>
      </c>
      <c r="L23" s="170" t="s">
        <v>311</v>
      </c>
      <c r="M23" s="105">
        <v>1</v>
      </c>
      <c r="N23" s="170" t="s">
        <v>311</v>
      </c>
      <c r="O23" s="170" t="s">
        <v>312</v>
      </c>
      <c r="P23" s="170" t="s">
        <v>312</v>
      </c>
      <c r="Q23" s="105">
        <v>19.132382</v>
      </c>
      <c r="R23" s="105">
        <v>10000</v>
      </c>
      <c r="S23" s="171">
        <v>99.991727</v>
      </c>
      <c r="T23" s="105">
        <v>0</v>
      </c>
      <c r="U23" s="172">
        <v>191307.9912255323</v>
      </c>
      <c r="V23" s="173" t="s">
        <v>313</v>
      </c>
      <c r="W23" s="173" t="s">
        <v>313</v>
      </c>
      <c r="X23" s="105" t="s">
        <v>301</v>
      </c>
    </row>
    <row r="24" spans="1:24" ht="14.25">
      <c r="A24" s="105">
        <f t="shared" si="0"/>
        <v>13</v>
      </c>
      <c r="B24" s="105" t="s">
        <v>314</v>
      </c>
      <c r="C24" s="105" t="s">
        <v>315</v>
      </c>
      <c r="D24" s="105" t="s">
        <v>301</v>
      </c>
      <c r="E24" s="105"/>
      <c r="F24" s="105"/>
      <c r="G24" s="105" t="s">
        <v>302</v>
      </c>
      <c r="H24" s="105" t="s">
        <v>303</v>
      </c>
      <c r="I24" s="105" t="s">
        <v>304</v>
      </c>
      <c r="J24" s="105" t="s">
        <v>98</v>
      </c>
      <c r="K24" s="105" t="s">
        <v>305</v>
      </c>
      <c r="L24" s="170" t="s">
        <v>316</v>
      </c>
      <c r="M24" s="105">
        <v>1</v>
      </c>
      <c r="N24" s="170" t="s">
        <v>316</v>
      </c>
      <c r="O24" s="170" t="s">
        <v>311</v>
      </c>
      <c r="P24" s="170" t="s">
        <v>311</v>
      </c>
      <c r="Q24" s="105">
        <v>19.132256</v>
      </c>
      <c r="R24" s="105">
        <v>10000</v>
      </c>
      <c r="S24" s="171">
        <v>99.991343</v>
      </c>
      <c r="T24" s="105">
        <v>0</v>
      </c>
      <c r="U24" s="172">
        <v>191305.99762689043</v>
      </c>
      <c r="V24" s="173" t="s">
        <v>317</v>
      </c>
      <c r="W24" s="173" t="s">
        <v>317</v>
      </c>
      <c r="X24" s="105" t="s">
        <v>301</v>
      </c>
    </row>
    <row r="25" spans="1:24" ht="14.25">
      <c r="A25" s="105">
        <f t="shared" si="0"/>
        <v>14</v>
      </c>
      <c r="B25" s="105" t="s">
        <v>314</v>
      </c>
      <c r="C25" s="105" t="s">
        <v>315</v>
      </c>
      <c r="D25" s="105" t="s">
        <v>301</v>
      </c>
      <c r="E25" s="105"/>
      <c r="F25" s="105"/>
      <c r="G25" s="105" t="s">
        <v>302</v>
      </c>
      <c r="H25" s="105" t="s">
        <v>303</v>
      </c>
      <c r="I25" s="105" t="s">
        <v>304</v>
      </c>
      <c r="J25" s="105" t="s">
        <v>103</v>
      </c>
      <c r="K25" s="105" t="s">
        <v>305</v>
      </c>
      <c r="L25" s="170" t="s">
        <v>316</v>
      </c>
      <c r="M25" s="105">
        <v>1</v>
      </c>
      <c r="N25" s="170" t="s">
        <v>316</v>
      </c>
      <c r="O25" s="170" t="s">
        <v>311</v>
      </c>
      <c r="P25" s="170" t="s">
        <v>311</v>
      </c>
      <c r="Q25" s="105">
        <v>8.487006</v>
      </c>
      <c r="R25" s="105">
        <v>10000</v>
      </c>
      <c r="S25" s="171">
        <v>99.991343</v>
      </c>
      <c r="T25" s="105">
        <v>0</v>
      </c>
      <c r="U25" s="172">
        <v>84862.71298561993</v>
      </c>
      <c r="V25" s="173" t="s">
        <v>317</v>
      </c>
      <c r="W25" s="173" t="s">
        <v>317</v>
      </c>
      <c r="X25" s="105" t="s">
        <v>301</v>
      </c>
    </row>
    <row r="26" spans="1:24" ht="14.25">
      <c r="A26" s="105">
        <f t="shared" si="0"/>
        <v>15</v>
      </c>
      <c r="B26" s="105" t="s">
        <v>314</v>
      </c>
      <c r="C26" s="105" t="s">
        <v>315</v>
      </c>
      <c r="D26" s="105" t="s">
        <v>301</v>
      </c>
      <c r="E26" s="105"/>
      <c r="F26" s="105"/>
      <c r="G26" s="105" t="s">
        <v>302</v>
      </c>
      <c r="H26" s="105" t="s">
        <v>303</v>
      </c>
      <c r="I26" s="105" t="s">
        <v>304</v>
      </c>
      <c r="J26" s="105" t="s">
        <v>102</v>
      </c>
      <c r="K26" s="105" t="s">
        <v>305</v>
      </c>
      <c r="L26" s="170" t="s">
        <v>316</v>
      </c>
      <c r="M26" s="105">
        <v>1</v>
      </c>
      <c r="N26" s="170" t="s">
        <v>316</v>
      </c>
      <c r="O26" s="170" t="s">
        <v>311</v>
      </c>
      <c r="P26" s="170" t="s">
        <v>311</v>
      </c>
      <c r="Q26" s="105">
        <v>5.951615</v>
      </c>
      <c r="R26" s="105">
        <v>10000</v>
      </c>
      <c r="S26" s="171">
        <v>99.991343</v>
      </c>
      <c r="T26" s="105">
        <v>0</v>
      </c>
      <c r="U26" s="172">
        <v>59510.99781783003</v>
      </c>
      <c r="V26" s="173" t="s">
        <v>317</v>
      </c>
      <c r="W26" s="173" t="s">
        <v>317</v>
      </c>
      <c r="X26" s="105" t="s">
        <v>301</v>
      </c>
    </row>
    <row r="27" spans="1:24" ht="14.25">
      <c r="A27" s="105">
        <f t="shared" si="0"/>
        <v>16</v>
      </c>
      <c r="B27" s="105" t="s">
        <v>314</v>
      </c>
      <c r="C27" s="105" t="s">
        <v>315</v>
      </c>
      <c r="D27" s="105" t="s">
        <v>301</v>
      </c>
      <c r="E27" s="105"/>
      <c r="F27" s="105"/>
      <c r="G27" s="105" t="s">
        <v>302</v>
      </c>
      <c r="H27" s="105" t="s">
        <v>303</v>
      </c>
      <c r="I27" s="105" t="s">
        <v>304</v>
      </c>
      <c r="J27" s="105" t="s">
        <v>101</v>
      </c>
      <c r="K27" s="105" t="s">
        <v>305</v>
      </c>
      <c r="L27" s="170" t="s">
        <v>316</v>
      </c>
      <c r="M27" s="105">
        <v>1</v>
      </c>
      <c r="N27" s="170" t="s">
        <v>316</v>
      </c>
      <c r="O27" s="170" t="s">
        <v>311</v>
      </c>
      <c r="P27" s="170" t="s">
        <v>311</v>
      </c>
      <c r="Q27" s="105">
        <v>5.834105</v>
      </c>
      <c r="R27" s="105">
        <v>10000</v>
      </c>
      <c r="S27" s="171">
        <v>99.991343</v>
      </c>
      <c r="T27" s="105">
        <v>0</v>
      </c>
      <c r="U27" s="172">
        <v>58335.99954365181</v>
      </c>
      <c r="V27" s="173" t="s">
        <v>317</v>
      </c>
      <c r="W27" s="173" t="s">
        <v>317</v>
      </c>
      <c r="X27" s="105" t="s">
        <v>301</v>
      </c>
    </row>
    <row r="28" spans="1:24" ht="14.25">
      <c r="A28" s="105">
        <f t="shared" si="0"/>
        <v>17</v>
      </c>
      <c r="B28" s="105" t="s">
        <v>314</v>
      </c>
      <c r="C28" s="105" t="s">
        <v>315</v>
      </c>
      <c r="D28" s="105" t="s">
        <v>301</v>
      </c>
      <c r="E28" s="105"/>
      <c r="F28" s="105"/>
      <c r="G28" s="105" t="s">
        <v>302</v>
      </c>
      <c r="H28" s="105" t="s">
        <v>303</v>
      </c>
      <c r="I28" s="105" t="s">
        <v>304</v>
      </c>
      <c r="J28" s="105" t="s">
        <v>100</v>
      </c>
      <c r="K28" s="105" t="s">
        <v>305</v>
      </c>
      <c r="L28" s="170" t="s">
        <v>316</v>
      </c>
      <c r="M28" s="105">
        <v>1</v>
      </c>
      <c r="N28" s="170" t="s">
        <v>316</v>
      </c>
      <c r="O28" s="170" t="s">
        <v>311</v>
      </c>
      <c r="P28" s="170" t="s">
        <v>311</v>
      </c>
      <c r="Q28" s="105">
        <v>7.823977</v>
      </c>
      <c r="R28" s="105">
        <v>10000</v>
      </c>
      <c r="S28" s="171">
        <v>99.991343</v>
      </c>
      <c r="T28" s="105">
        <v>0</v>
      </c>
      <c r="U28" s="172">
        <v>78232.99695523859</v>
      </c>
      <c r="V28" s="173" t="s">
        <v>317</v>
      </c>
      <c r="W28" s="173" t="s">
        <v>317</v>
      </c>
      <c r="X28" s="105" t="s">
        <v>301</v>
      </c>
    </row>
    <row r="29" spans="1:24" ht="14.25">
      <c r="A29" s="105">
        <f t="shared" si="0"/>
        <v>18</v>
      </c>
      <c r="B29" s="105" t="s">
        <v>314</v>
      </c>
      <c r="C29" s="105" t="s">
        <v>315</v>
      </c>
      <c r="D29" s="105" t="s">
        <v>301</v>
      </c>
      <c r="E29" s="105"/>
      <c r="F29" s="105"/>
      <c r="G29" s="105" t="s">
        <v>302</v>
      </c>
      <c r="H29" s="105" t="s">
        <v>303</v>
      </c>
      <c r="I29" s="105" t="s">
        <v>304</v>
      </c>
      <c r="J29" s="105" t="s">
        <v>99</v>
      </c>
      <c r="K29" s="105" t="s">
        <v>305</v>
      </c>
      <c r="L29" s="170" t="s">
        <v>316</v>
      </c>
      <c r="M29" s="105">
        <v>1</v>
      </c>
      <c r="N29" s="170" t="s">
        <v>316</v>
      </c>
      <c r="O29" s="170" t="s">
        <v>311</v>
      </c>
      <c r="P29" s="170" t="s">
        <v>311</v>
      </c>
      <c r="Q29" s="105">
        <v>2.771039</v>
      </c>
      <c r="R29" s="105">
        <v>10000</v>
      </c>
      <c r="S29" s="171">
        <v>99.991343</v>
      </c>
      <c r="T29" s="105">
        <v>0</v>
      </c>
      <c r="U29" s="172">
        <v>27707.99117250056</v>
      </c>
      <c r="V29" s="173" t="s">
        <v>317</v>
      </c>
      <c r="W29" s="173" t="s">
        <v>317</v>
      </c>
      <c r="X29" s="105" t="s">
        <v>301</v>
      </c>
    </row>
    <row r="30" spans="1:24" ht="14.25">
      <c r="A30" s="105">
        <f t="shared" si="0"/>
        <v>19</v>
      </c>
      <c r="B30" s="105" t="s">
        <v>314</v>
      </c>
      <c r="C30" s="105" t="s">
        <v>315</v>
      </c>
      <c r="D30" s="105" t="s">
        <v>301</v>
      </c>
      <c r="E30" s="105"/>
      <c r="F30" s="105"/>
      <c r="G30" s="105" t="s">
        <v>302</v>
      </c>
      <c r="H30" s="105" t="s">
        <v>303</v>
      </c>
      <c r="I30" s="105" t="s">
        <v>304</v>
      </c>
      <c r="J30" s="105" t="s">
        <v>103</v>
      </c>
      <c r="K30" s="105" t="s">
        <v>305</v>
      </c>
      <c r="L30" s="170" t="s">
        <v>316</v>
      </c>
      <c r="M30" s="105">
        <v>3</v>
      </c>
      <c r="N30" s="170" t="s">
        <v>316</v>
      </c>
      <c r="O30" s="170" t="s">
        <v>306</v>
      </c>
      <c r="P30" s="170" t="s">
        <v>306</v>
      </c>
      <c r="Q30" s="105">
        <v>25588.779658</v>
      </c>
      <c r="R30" s="105">
        <v>10000</v>
      </c>
      <c r="S30" s="171">
        <v>99.972555</v>
      </c>
      <c r="T30" s="105">
        <v>0</v>
      </c>
      <c r="U30" s="172">
        <v>255817569.40249005</v>
      </c>
      <c r="V30" s="173" t="s">
        <v>318</v>
      </c>
      <c r="W30" s="173" t="s">
        <v>318</v>
      </c>
      <c r="X30" s="105" t="s">
        <v>301</v>
      </c>
    </row>
    <row r="31" spans="1:24" ht="14.25">
      <c r="A31" s="105">
        <f t="shared" si="0"/>
        <v>20</v>
      </c>
      <c r="B31" s="105" t="s">
        <v>314</v>
      </c>
      <c r="C31" s="105" t="s">
        <v>315</v>
      </c>
      <c r="D31" s="105" t="s">
        <v>301</v>
      </c>
      <c r="E31" s="105"/>
      <c r="F31" s="105"/>
      <c r="G31" s="105" t="s">
        <v>302</v>
      </c>
      <c r="H31" s="105" t="s">
        <v>303</v>
      </c>
      <c r="I31" s="105" t="s">
        <v>304</v>
      </c>
      <c r="J31" s="105" t="s">
        <v>102</v>
      </c>
      <c r="K31" s="105" t="s">
        <v>305</v>
      </c>
      <c r="L31" s="170" t="s">
        <v>316</v>
      </c>
      <c r="M31" s="105">
        <v>3</v>
      </c>
      <c r="N31" s="170" t="s">
        <v>316</v>
      </c>
      <c r="O31" s="170" t="s">
        <v>306</v>
      </c>
      <c r="P31" s="170" t="s">
        <v>306</v>
      </c>
      <c r="Q31" s="105">
        <v>17749.499966</v>
      </c>
      <c r="R31" s="105">
        <v>10000</v>
      </c>
      <c r="S31" s="171">
        <v>99.972555</v>
      </c>
      <c r="T31" s="105">
        <v>0</v>
      </c>
      <c r="U31" s="172">
        <v>177446287.0093193</v>
      </c>
      <c r="V31" s="173" t="s">
        <v>318</v>
      </c>
      <c r="W31" s="173" t="s">
        <v>318</v>
      </c>
      <c r="X31" s="105" t="s">
        <v>301</v>
      </c>
    </row>
    <row r="32" spans="1:24" ht="14.25">
      <c r="A32" s="105">
        <f t="shared" si="0"/>
        <v>21</v>
      </c>
      <c r="B32" s="105" t="s">
        <v>314</v>
      </c>
      <c r="C32" s="105" t="s">
        <v>315</v>
      </c>
      <c r="D32" s="105" t="s">
        <v>301</v>
      </c>
      <c r="E32" s="105"/>
      <c r="F32" s="105"/>
      <c r="G32" s="105" t="s">
        <v>302</v>
      </c>
      <c r="H32" s="105" t="s">
        <v>303</v>
      </c>
      <c r="I32" s="105" t="s">
        <v>304</v>
      </c>
      <c r="J32" s="105" t="s">
        <v>101</v>
      </c>
      <c r="K32" s="105" t="s">
        <v>305</v>
      </c>
      <c r="L32" s="170" t="s">
        <v>316</v>
      </c>
      <c r="M32" s="105">
        <v>3</v>
      </c>
      <c r="N32" s="170" t="s">
        <v>316</v>
      </c>
      <c r="O32" s="170" t="s">
        <v>306</v>
      </c>
      <c r="P32" s="170" t="s">
        <v>306</v>
      </c>
      <c r="Q32" s="105">
        <v>16995.242381</v>
      </c>
      <c r="R32" s="105">
        <v>10000</v>
      </c>
      <c r="S32" s="171">
        <v>99.972555</v>
      </c>
      <c r="T32" s="105">
        <v>0</v>
      </c>
      <c r="U32" s="172">
        <v>169905781.18305698</v>
      </c>
      <c r="V32" s="173" t="s">
        <v>318</v>
      </c>
      <c r="W32" s="173" t="s">
        <v>318</v>
      </c>
      <c r="X32" s="105" t="s">
        <v>301</v>
      </c>
    </row>
    <row r="33" spans="1:24" ht="14.25">
      <c r="A33" s="105">
        <f t="shared" si="0"/>
        <v>22</v>
      </c>
      <c r="B33" s="105" t="s">
        <v>314</v>
      </c>
      <c r="C33" s="105" t="s">
        <v>315</v>
      </c>
      <c r="D33" s="105" t="s">
        <v>301</v>
      </c>
      <c r="E33" s="105"/>
      <c r="F33" s="105"/>
      <c r="G33" s="105" t="s">
        <v>302</v>
      </c>
      <c r="H33" s="105" t="s">
        <v>303</v>
      </c>
      <c r="I33" s="105" t="s">
        <v>304</v>
      </c>
      <c r="J33" s="105" t="s">
        <v>100</v>
      </c>
      <c r="K33" s="105" t="s">
        <v>305</v>
      </c>
      <c r="L33" s="170" t="s">
        <v>316</v>
      </c>
      <c r="M33" s="105">
        <v>3</v>
      </c>
      <c r="N33" s="170" t="s">
        <v>316</v>
      </c>
      <c r="O33" s="170" t="s">
        <v>306</v>
      </c>
      <c r="P33" s="170" t="s">
        <v>306</v>
      </c>
      <c r="Q33" s="105">
        <v>23177.611313</v>
      </c>
      <c r="R33" s="105">
        <v>10000</v>
      </c>
      <c r="S33" s="171">
        <v>99.972555</v>
      </c>
      <c r="T33" s="105">
        <v>0</v>
      </c>
      <c r="U33" s="172">
        <v>231712503.28827682</v>
      </c>
      <c r="V33" s="173" t="s">
        <v>318</v>
      </c>
      <c r="W33" s="173" t="s">
        <v>318</v>
      </c>
      <c r="X33" s="105" t="s">
        <v>301</v>
      </c>
    </row>
    <row r="34" spans="1:24" ht="14.25">
      <c r="A34" s="105">
        <f t="shared" si="0"/>
        <v>23</v>
      </c>
      <c r="B34" s="105" t="s">
        <v>314</v>
      </c>
      <c r="C34" s="105" t="s">
        <v>315</v>
      </c>
      <c r="D34" s="105" t="s">
        <v>301</v>
      </c>
      <c r="E34" s="105"/>
      <c r="F34" s="105"/>
      <c r="G34" s="105" t="s">
        <v>302</v>
      </c>
      <c r="H34" s="105" t="s">
        <v>303</v>
      </c>
      <c r="I34" s="105" t="s">
        <v>304</v>
      </c>
      <c r="J34" s="105" t="s">
        <v>99</v>
      </c>
      <c r="K34" s="105" t="s">
        <v>305</v>
      </c>
      <c r="L34" s="170" t="s">
        <v>316</v>
      </c>
      <c r="M34" s="105">
        <v>3</v>
      </c>
      <c r="N34" s="170" t="s">
        <v>316</v>
      </c>
      <c r="O34" s="170" t="s">
        <v>306</v>
      </c>
      <c r="P34" s="170" t="s">
        <v>306</v>
      </c>
      <c r="Q34" s="105">
        <v>8100.784928</v>
      </c>
      <c r="R34" s="105">
        <v>10000</v>
      </c>
      <c r="S34" s="171">
        <v>99.972555</v>
      </c>
      <c r="T34" s="105">
        <v>0</v>
      </c>
      <c r="U34" s="172">
        <v>80985617.06460278</v>
      </c>
      <c r="V34" s="173" t="s">
        <v>318</v>
      </c>
      <c r="W34" s="173" t="s">
        <v>318</v>
      </c>
      <c r="X34" s="105" t="s">
        <v>301</v>
      </c>
    </row>
    <row r="35" spans="1:24" ht="14.25">
      <c r="A35" s="105">
        <f t="shared" si="0"/>
        <v>24</v>
      </c>
      <c r="B35" s="105" t="s">
        <v>314</v>
      </c>
      <c r="C35" s="105" t="s">
        <v>315</v>
      </c>
      <c r="D35" s="105" t="s">
        <v>301</v>
      </c>
      <c r="E35" s="105"/>
      <c r="F35" s="105"/>
      <c r="G35" s="105" t="s">
        <v>302</v>
      </c>
      <c r="H35" s="105" t="s">
        <v>303</v>
      </c>
      <c r="I35" s="105" t="s">
        <v>304</v>
      </c>
      <c r="J35" s="105" t="s">
        <v>98</v>
      </c>
      <c r="K35" s="105" t="s">
        <v>305</v>
      </c>
      <c r="L35" s="170" t="s">
        <v>316</v>
      </c>
      <c r="M35" s="105">
        <v>3</v>
      </c>
      <c r="N35" s="170" t="s">
        <v>316</v>
      </c>
      <c r="O35" s="170" t="s">
        <v>306</v>
      </c>
      <c r="P35" s="170" t="s">
        <v>306</v>
      </c>
      <c r="Q35" s="105">
        <v>57788.081752</v>
      </c>
      <c r="R35" s="105">
        <v>10000</v>
      </c>
      <c r="S35" s="171">
        <v>99.972555</v>
      </c>
      <c r="T35" s="105">
        <v>0</v>
      </c>
      <c r="U35" s="172">
        <v>577722220.9034595</v>
      </c>
      <c r="V35" s="173" t="s">
        <v>318</v>
      </c>
      <c r="W35" s="173" t="s">
        <v>318</v>
      </c>
      <c r="X35" s="105" t="s">
        <v>301</v>
      </c>
    </row>
    <row r="36" spans="1:24" ht="14.25">
      <c r="A36" s="105">
        <f t="shared" si="0"/>
        <v>25</v>
      </c>
      <c r="B36" s="105" t="s">
        <v>319</v>
      </c>
      <c r="C36" s="105" t="s">
        <v>320</v>
      </c>
      <c r="D36" s="105" t="s">
        <v>301</v>
      </c>
      <c r="E36" s="105"/>
      <c r="F36" s="105"/>
      <c r="G36" s="105" t="s">
        <v>302</v>
      </c>
      <c r="H36" s="105" t="s">
        <v>303</v>
      </c>
      <c r="I36" s="105" t="s">
        <v>304</v>
      </c>
      <c r="J36" s="105" t="s">
        <v>103</v>
      </c>
      <c r="K36" s="105" t="s">
        <v>305</v>
      </c>
      <c r="L36" s="170" t="s">
        <v>321</v>
      </c>
      <c r="M36" s="105">
        <v>1</v>
      </c>
      <c r="N36" s="170" t="s">
        <v>321</v>
      </c>
      <c r="O36" s="170" t="s">
        <v>316</v>
      </c>
      <c r="P36" s="170" t="s">
        <v>316</v>
      </c>
      <c r="Q36" s="105">
        <v>25597.276252</v>
      </c>
      <c r="R36" s="105">
        <v>10000</v>
      </c>
      <c r="S36" s="171">
        <v>99.991151</v>
      </c>
      <c r="T36" s="105">
        <v>0</v>
      </c>
      <c r="U36" s="172">
        <v>255950112.69331658</v>
      </c>
      <c r="V36" s="173" t="s">
        <v>322</v>
      </c>
      <c r="W36" s="173" t="s">
        <v>322</v>
      </c>
      <c r="X36" s="105" t="s">
        <v>301</v>
      </c>
    </row>
    <row r="37" spans="1:24" ht="14.25">
      <c r="A37" s="105">
        <f t="shared" si="0"/>
        <v>26</v>
      </c>
      <c r="B37" s="105" t="s">
        <v>319</v>
      </c>
      <c r="C37" s="105" t="s">
        <v>320</v>
      </c>
      <c r="D37" s="105" t="s">
        <v>301</v>
      </c>
      <c r="E37" s="105"/>
      <c r="F37" s="105"/>
      <c r="G37" s="105" t="s">
        <v>302</v>
      </c>
      <c r="H37" s="105" t="s">
        <v>303</v>
      </c>
      <c r="I37" s="105" t="s">
        <v>304</v>
      </c>
      <c r="J37" s="105" t="s">
        <v>102</v>
      </c>
      <c r="K37" s="105" t="s">
        <v>305</v>
      </c>
      <c r="L37" s="170" t="s">
        <v>321</v>
      </c>
      <c r="M37" s="105">
        <v>1</v>
      </c>
      <c r="N37" s="170" t="s">
        <v>321</v>
      </c>
      <c r="O37" s="170" t="s">
        <v>316</v>
      </c>
      <c r="P37" s="170" t="s">
        <v>316</v>
      </c>
      <c r="Q37" s="105">
        <v>17755.450196</v>
      </c>
      <c r="R37" s="105">
        <v>10000</v>
      </c>
      <c r="S37" s="171">
        <v>99.991151</v>
      </c>
      <c r="T37" s="105">
        <v>0</v>
      </c>
      <c r="U37" s="172">
        <v>177538790.99662772</v>
      </c>
      <c r="V37" s="173" t="s">
        <v>322</v>
      </c>
      <c r="W37" s="173" t="s">
        <v>322</v>
      </c>
      <c r="X37" s="105" t="s">
        <v>301</v>
      </c>
    </row>
    <row r="38" spans="1:24" ht="14.25">
      <c r="A38" s="105">
        <f t="shared" si="0"/>
        <v>27</v>
      </c>
      <c r="B38" s="105" t="s">
        <v>319</v>
      </c>
      <c r="C38" s="105" t="s">
        <v>320</v>
      </c>
      <c r="D38" s="105" t="s">
        <v>301</v>
      </c>
      <c r="E38" s="105"/>
      <c r="F38" s="105"/>
      <c r="G38" s="105" t="s">
        <v>302</v>
      </c>
      <c r="H38" s="105" t="s">
        <v>303</v>
      </c>
      <c r="I38" s="105" t="s">
        <v>304</v>
      </c>
      <c r="J38" s="105" t="s">
        <v>101</v>
      </c>
      <c r="K38" s="105" t="s">
        <v>305</v>
      </c>
      <c r="L38" s="170" t="s">
        <v>321</v>
      </c>
      <c r="M38" s="105">
        <v>1</v>
      </c>
      <c r="N38" s="170" t="s">
        <v>321</v>
      </c>
      <c r="O38" s="170" t="s">
        <v>316</v>
      </c>
      <c r="P38" s="170" t="s">
        <v>316</v>
      </c>
      <c r="Q38" s="105">
        <v>17001.058244</v>
      </c>
      <c r="R38" s="105">
        <v>10000</v>
      </c>
      <c r="S38" s="171">
        <v>99.991151</v>
      </c>
      <c r="T38" s="105">
        <v>0</v>
      </c>
      <c r="U38" s="172">
        <v>169995539.0026096</v>
      </c>
      <c r="V38" s="173" t="s">
        <v>322</v>
      </c>
      <c r="W38" s="173" t="s">
        <v>322</v>
      </c>
      <c r="X38" s="105" t="s">
        <v>301</v>
      </c>
    </row>
    <row r="39" spans="1:24" ht="14.25">
      <c r="A39" s="105">
        <f t="shared" si="0"/>
        <v>28</v>
      </c>
      <c r="B39" s="105" t="s">
        <v>319</v>
      </c>
      <c r="C39" s="105" t="s">
        <v>320</v>
      </c>
      <c r="D39" s="105" t="s">
        <v>301</v>
      </c>
      <c r="E39" s="105"/>
      <c r="F39" s="105"/>
      <c r="G39" s="105" t="s">
        <v>302</v>
      </c>
      <c r="H39" s="105" t="s">
        <v>303</v>
      </c>
      <c r="I39" s="105" t="s">
        <v>304</v>
      </c>
      <c r="J39" s="105" t="s">
        <v>100</v>
      </c>
      <c r="K39" s="105" t="s">
        <v>305</v>
      </c>
      <c r="L39" s="170" t="s">
        <v>321</v>
      </c>
      <c r="M39" s="105">
        <v>1</v>
      </c>
      <c r="N39" s="170" t="s">
        <v>321</v>
      </c>
      <c r="O39" s="170" t="s">
        <v>316</v>
      </c>
      <c r="P39" s="170" t="s">
        <v>316</v>
      </c>
      <c r="Q39" s="105">
        <v>23185.426869</v>
      </c>
      <c r="R39" s="105">
        <v>10000</v>
      </c>
      <c r="S39" s="171">
        <v>99.991151</v>
      </c>
      <c r="T39" s="105">
        <v>0</v>
      </c>
      <c r="U39" s="172">
        <v>231833752.9954787</v>
      </c>
      <c r="V39" s="173" t="s">
        <v>322</v>
      </c>
      <c r="W39" s="173" t="s">
        <v>322</v>
      </c>
      <c r="X39" s="105" t="s">
        <v>301</v>
      </c>
    </row>
    <row r="40" spans="1:24" ht="14.25">
      <c r="A40" s="105">
        <f t="shared" si="0"/>
        <v>29</v>
      </c>
      <c r="B40" s="105" t="s">
        <v>319</v>
      </c>
      <c r="C40" s="105" t="s">
        <v>320</v>
      </c>
      <c r="D40" s="105" t="s">
        <v>301</v>
      </c>
      <c r="E40" s="105"/>
      <c r="F40" s="105"/>
      <c r="G40" s="105" t="s">
        <v>302</v>
      </c>
      <c r="H40" s="105" t="s">
        <v>303</v>
      </c>
      <c r="I40" s="105" t="s">
        <v>304</v>
      </c>
      <c r="J40" s="105" t="s">
        <v>99</v>
      </c>
      <c r="K40" s="105" t="s">
        <v>305</v>
      </c>
      <c r="L40" s="170" t="s">
        <v>321</v>
      </c>
      <c r="M40" s="105">
        <v>1</v>
      </c>
      <c r="N40" s="170" t="s">
        <v>321</v>
      </c>
      <c r="O40" s="170" t="s">
        <v>316</v>
      </c>
      <c r="P40" s="170" t="s">
        <v>316</v>
      </c>
      <c r="Q40" s="105">
        <v>8103.548545</v>
      </c>
      <c r="R40" s="105">
        <v>10000</v>
      </c>
      <c r="S40" s="171">
        <v>99.991151</v>
      </c>
      <c r="T40" s="105">
        <v>0</v>
      </c>
      <c r="U40" s="172">
        <v>81028315.00075932</v>
      </c>
      <c r="V40" s="173" t="s">
        <v>322</v>
      </c>
      <c r="W40" s="173" t="s">
        <v>322</v>
      </c>
      <c r="X40" s="105" t="s">
        <v>301</v>
      </c>
    </row>
    <row r="41" spans="1:24" ht="14.25">
      <c r="A41" s="105">
        <f t="shared" si="0"/>
        <v>30</v>
      </c>
      <c r="B41" s="105" t="s">
        <v>319</v>
      </c>
      <c r="C41" s="105" t="s">
        <v>320</v>
      </c>
      <c r="D41" s="105" t="s">
        <v>301</v>
      </c>
      <c r="E41" s="105"/>
      <c r="F41" s="105"/>
      <c r="G41" s="105" t="s">
        <v>302</v>
      </c>
      <c r="H41" s="105" t="s">
        <v>303</v>
      </c>
      <c r="I41" s="105" t="s">
        <v>304</v>
      </c>
      <c r="J41" s="105" t="s">
        <v>98</v>
      </c>
      <c r="K41" s="105" t="s">
        <v>305</v>
      </c>
      <c r="L41" s="170" t="s">
        <v>321</v>
      </c>
      <c r="M41" s="105">
        <v>1</v>
      </c>
      <c r="N41" s="170" t="s">
        <v>321</v>
      </c>
      <c r="O41" s="170" t="s">
        <v>316</v>
      </c>
      <c r="P41" s="170" t="s">
        <v>316</v>
      </c>
      <c r="Q41" s="105">
        <v>57807.239892</v>
      </c>
      <c r="R41" s="105">
        <v>10000</v>
      </c>
      <c r="S41" s="171">
        <v>99.991151</v>
      </c>
      <c r="T41" s="105">
        <v>0</v>
      </c>
      <c r="U41" s="172">
        <v>578021248.0103599</v>
      </c>
      <c r="V41" s="173" t="s">
        <v>322</v>
      </c>
      <c r="W41" s="173" t="s">
        <v>322</v>
      </c>
      <c r="X41" s="105" t="s">
        <v>301</v>
      </c>
    </row>
    <row r="42" spans="1:24" ht="14.25">
      <c r="A42" s="105">
        <f t="shared" si="0"/>
        <v>31</v>
      </c>
      <c r="B42" s="105" t="s">
        <v>323</v>
      </c>
      <c r="C42" s="105" t="s">
        <v>324</v>
      </c>
      <c r="D42" s="105" t="s">
        <v>301</v>
      </c>
      <c r="E42" s="105"/>
      <c r="F42" s="105"/>
      <c r="G42" s="105" t="s">
        <v>302</v>
      </c>
      <c r="H42" s="105" t="s">
        <v>303</v>
      </c>
      <c r="I42" s="105" t="s">
        <v>304</v>
      </c>
      <c r="J42" s="105" t="s">
        <v>103</v>
      </c>
      <c r="K42" s="105" t="s">
        <v>305</v>
      </c>
      <c r="L42" s="170" t="s">
        <v>325</v>
      </c>
      <c r="M42" s="105">
        <v>3</v>
      </c>
      <c r="N42" s="170" t="s">
        <v>325</v>
      </c>
      <c r="O42" s="170" t="s">
        <v>321</v>
      </c>
      <c r="P42" s="170" t="s">
        <v>321</v>
      </c>
      <c r="Q42" s="105">
        <v>25615.304204</v>
      </c>
      <c r="R42" s="105">
        <v>10000</v>
      </c>
      <c r="S42" s="171">
        <v>99.972391</v>
      </c>
      <c r="T42" s="105">
        <v>0</v>
      </c>
      <c r="U42" s="172">
        <v>256082321.23331395</v>
      </c>
      <c r="V42" s="173" t="s">
        <v>326</v>
      </c>
      <c r="W42" s="173" t="s">
        <v>326</v>
      </c>
      <c r="X42" s="105" t="s">
        <v>301</v>
      </c>
    </row>
    <row r="43" spans="1:24" ht="14.25">
      <c r="A43" s="105">
        <f t="shared" si="0"/>
        <v>32</v>
      </c>
      <c r="B43" s="105" t="s">
        <v>323</v>
      </c>
      <c r="C43" s="105" t="s">
        <v>324</v>
      </c>
      <c r="D43" s="105" t="s">
        <v>301</v>
      </c>
      <c r="E43" s="105"/>
      <c r="F43" s="105"/>
      <c r="G43" s="105" t="s">
        <v>302</v>
      </c>
      <c r="H43" s="105" t="s">
        <v>303</v>
      </c>
      <c r="I43" s="105" t="s">
        <v>304</v>
      </c>
      <c r="J43" s="105" t="s">
        <v>102</v>
      </c>
      <c r="K43" s="105" t="s">
        <v>305</v>
      </c>
      <c r="L43" s="170" t="s">
        <v>325</v>
      </c>
      <c r="M43" s="105">
        <v>3</v>
      </c>
      <c r="N43" s="170" t="s">
        <v>325</v>
      </c>
      <c r="O43" s="170" t="s">
        <v>321</v>
      </c>
      <c r="P43" s="170" t="s">
        <v>321</v>
      </c>
      <c r="Q43" s="105">
        <v>17758.008475</v>
      </c>
      <c r="R43" s="105">
        <v>10000</v>
      </c>
      <c r="S43" s="171">
        <v>99.972391</v>
      </c>
      <c r="T43" s="105">
        <v>0</v>
      </c>
      <c r="U43" s="172">
        <v>177531057.00180355</v>
      </c>
      <c r="V43" s="173" t="s">
        <v>326</v>
      </c>
      <c r="W43" s="173" t="s">
        <v>326</v>
      </c>
      <c r="X43" s="105" t="s">
        <v>301</v>
      </c>
    </row>
    <row r="44" spans="1:24" ht="14.25">
      <c r="A44" s="105">
        <f t="shared" si="0"/>
        <v>33</v>
      </c>
      <c r="B44" s="105" t="s">
        <v>323</v>
      </c>
      <c r="C44" s="105" t="s">
        <v>324</v>
      </c>
      <c r="D44" s="105" t="s">
        <v>301</v>
      </c>
      <c r="E44" s="105"/>
      <c r="F44" s="105"/>
      <c r="G44" s="105" t="s">
        <v>302</v>
      </c>
      <c r="H44" s="105" t="s">
        <v>303</v>
      </c>
      <c r="I44" s="105" t="s">
        <v>304</v>
      </c>
      <c r="J44" s="105" t="s">
        <v>101</v>
      </c>
      <c r="K44" s="105" t="s">
        <v>305</v>
      </c>
      <c r="L44" s="170" t="s">
        <v>325</v>
      </c>
      <c r="M44" s="105">
        <v>3</v>
      </c>
      <c r="N44" s="170" t="s">
        <v>325</v>
      </c>
      <c r="O44" s="170" t="s">
        <v>321</v>
      </c>
      <c r="P44" s="170" t="s">
        <v>321</v>
      </c>
      <c r="Q44" s="105">
        <v>17003.673612</v>
      </c>
      <c r="R44" s="105">
        <v>10000</v>
      </c>
      <c r="S44" s="171">
        <v>99.972391</v>
      </c>
      <c r="T44" s="105">
        <v>0</v>
      </c>
      <c r="U44" s="172">
        <v>169989791.00059444</v>
      </c>
      <c r="V44" s="173" t="s">
        <v>326</v>
      </c>
      <c r="W44" s="173" t="s">
        <v>326</v>
      </c>
      <c r="X44" s="105" t="s">
        <v>301</v>
      </c>
    </row>
    <row r="45" spans="1:24" ht="14.25">
      <c r="A45" s="105">
        <f t="shared" si="0"/>
        <v>34</v>
      </c>
      <c r="B45" s="105" t="s">
        <v>323</v>
      </c>
      <c r="C45" s="105" t="s">
        <v>324</v>
      </c>
      <c r="D45" s="105" t="s">
        <v>301</v>
      </c>
      <c r="E45" s="105"/>
      <c r="F45" s="105"/>
      <c r="G45" s="105" t="s">
        <v>302</v>
      </c>
      <c r="H45" s="105" t="s">
        <v>303</v>
      </c>
      <c r="I45" s="105" t="s">
        <v>304</v>
      </c>
      <c r="J45" s="105" t="s">
        <v>100</v>
      </c>
      <c r="K45" s="105" t="s">
        <v>305</v>
      </c>
      <c r="L45" s="170" t="s">
        <v>325</v>
      </c>
      <c r="M45" s="105">
        <v>3</v>
      </c>
      <c r="N45" s="170" t="s">
        <v>325</v>
      </c>
      <c r="O45" s="170" t="s">
        <v>321</v>
      </c>
      <c r="P45" s="170" t="s">
        <v>321</v>
      </c>
      <c r="Q45" s="105">
        <v>23196.702034</v>
      </c>
      <c r="R45" s="105">
        <v>10000</v>
      </c>
      <c r="S45" s="171">
        <v>99.972391</v>
      </c>
      <c r="T45" s="105">
        <v>0</v>
      </c>
      <c r="U45" s="172">
        <v>231902977.00609165</v>
      </c>
      <c r="V45" s="173" t="s">
        <v>326</v>
      </c>
      <c r="W45" s="173" t="s">
        <v>326</v>
      </c>
      <c r="X45" s="105" t="s">
        <v>301</v>
      </c>
    </row>
    <row r="46" spans="1:24" ht="14.25">
      <c r="A46" s="105">
        <f t="shared" si="0"/>
        <v>35</v>
      </c>
      <c r="B46" s="105" t="s">
        <v>323</v>
      </c>
      <c r="C46" s="105" t="s">
        <v>324</v>
      </c>
      <c r="D46" s="105" t="s">
        <v>301</v>
      </c>
      <c r="E46" s="105"/>
      <c r="F46" s="105"/>
      <c r="G46" s="105" t="s">
        <v>302</v>
      </c>
      <c r="H46" s="105" t="s">
        <v>303</v>
      </c>
      <c r="I46" s="105" t="s">
        <v>304</v>
      </c>
      <c r="J46" s="105" t="s">
        <v>99</v>
      </c>
      <c r="K46" s="105" t="s">
        <v>305</v>
      </c>
      <c r="L46" s="170" t="s">
        <v>325</v>
      </c>
      <c r="M46" s="105">
        <v>3</v>
      </c>
      <c r="N46" s="170" t="s">
        <v>325</v>
      </c>
      <c r="O46" s="170" t="s">
        <v>321</v>
      </c>
      <c r="P46" s="170" t="s">
        <v>321</v>
      </c>
      <c r="Q46" s="105">
        <v>8106.192723</v>
      </c>
      <c r="R46" s="105">
        <v>10000</v>
      </c>
      <c r="S46" s="171">
        <v>99.972391</v>
      </c>
      <c r="T46" s="105">
        <v>0</v>
      </c>
      <c r="U46" s="172">
        <v>81039546.99652873</v>
      </c>
      <c r="V46" s="173" t="s">
        <v>326</v>
      </c>
      <c r="W46" s="173" t="s">
        <v>326</v>
      </c>
      <c r="X46" s="105" t="s">
        <v>301</v>
      </c>
    </row>
    <row r="47" spans="1:24" ht="14.25">
      <c r="A47" s="105">
        <f t="shared" si="0"/>
        <v>36</v>
      </c>
      <c r="B47" s="105" t="s">
        <v>323</v>
      </c>
      <c r="C47" s="105" t="s">
        <v>324</v>
      </c>
      <c r="D47" s="105" t="s">
        <v>301</v>
      </c>
      <c r="E47" s="105"/>
      <c r="F47" s="105"/>
      <c r="G47" s="105" t="s">
        <v>302</v>
      </c>
      <c r="H47" s="105" t="s">
        <v>303</v>
      </c>
      <c r="I47" s="105" t="s">
        <v>304</v>
      </c>
      <c r="J47" s="105" t="s">
        <v>98</v>
      </c>
      <c r="K47" s="105" t="s">
        <v>305</v>
      </c>
      <c r="L47" s="170" t="s">
        <v>325</v>
      </c>
      <c r="M47" s="105">
        <v>3</v>
      </c>
      <c r="N47" s="170" t="s">
        <v>325</v>
      </c>
      <c r="O47" s="170" t="s">
        <v>321</v>
      </c>
      <c r="P47" s="170" t="s">
        <v>321</v>
      </c>
      <c r="Q47" s="105">
        <v>57820.118948</v>
      </c>
      <c r="R47" s="105">
        <v>10000</v>
      </c>
      <c r="S47" s="171">
        <v>99.972391</v>
      </c>
      <c r="T47" s="105">
        <v>0</v>
      </c>
      <c r="U47" s="172">
        <v>578041555.0121788</v>
      </c>
      <c r="V47" s="173" t="s">
        <v>326</v>
      </c>
      <c r="W47" s="173" t="s">
        <v>326</v>
      </c>
      <c r="X47" s="105" t="s">
        <v>301</v>
      </c>
    </row>
    <row r="48" spans="1:24" ht="14.25">
      <c r="A48" s="105">
        <f t="shared" si="0"/>
        <v>37</v>
      </c>
      <c r="B48" s="105" t="s">
        <v>327</v>
      </c>
      <c r="C48" s="105" t="s">
        <v>328</v>
      </c>
      <c r="D48" s="105" t="s">
        <v>301</v>
      </c>
      <c r="E48" s="105"/>
      <c r="F48" s="105"/>
      <c r="G48" s="105" t="s">
        <v>302</v>
      </c>
      <c r="H48" s="105" t="s">
        <v>303</v>
      </c>
      <c r="I48" s="105" t="s">
        <v>304</v>
      </c>
      <c r="J48" s="105" t="s">
        <v>103</v>
      </c>
      <c r="K48" s="105" t="s">
        <v>305</v>
      </c>
      <c r="L48" s="170" t="s">
        <v>329</v>
      </c>
      <c r="M48" s="105">
        <v>1</v>
      </c>
      <c r="N48" s="170" t="s">
        <v>329</v>
      </c>
      <c r="O48" s="170" t="s">
        <v>330</v>
      </c>
      <c r="P48" s="170" t="s">
        <v>330</v>
      </c>
      <c r="Q48" s="105">
        <v>8.567027</v>
      </c>
      <c r="R48" s="105">
        <v>10000</v>
      </c>
      <c r="S48" s="171">
        <v>99.990412</v>
      </c>
      <c r="T48" s="105">
        <v>0</v>
      </c>
      <c r="U48" s="172">
        <v>85662.05583170807</v>
      </c>
      <c r="V48" s="173" t="s">
        <v>331</v>
      </c>
      <c r="W48" s="173" t="s">
        <v>331</v>
      </c>
      <c r="X48" s="105" t="s">
        <v>301</v>
      </c>
    </row>
    <row r="49" spans="1:24" ht="14.25">
      <c r="A49" s="105">
        <f t="shared" si="0"/>
        <v>38</v>
      </c>
      <c r="B49" s="105" t="s">
        <v>327</v>
      </c>
      <c r="C49" s="105" t="s">
        <v>328</v>
      </c>
      <c r="D49" s="105" t="s">
        <v>301</v>
      </c>
      <c r="E49" s="105"/>
      <c r="F49" s="105"/>
      <c r="G49" s="105" t="s">
        <v>302</v>
      </c>
      <c r="H49" s="105" t="s">
        <v>303</v>
      </c>
      <c r="I49" s="105" t="s">
        <v>304</v>
      </c>
      <c r="J49" s="105" t="s">
        <v>102</v>
      </c>
      <c r="K49" s="105" t="s">
        <v>305</v>
      </c>
      <c r="L49" s="170" t="s">
        <v>329</v>
      </c>
      <c r="M49" s="105">
        <v>1</v>
      </c>
      <c r="N49" s="170" t="s">
        <v>329</v>
      </c>
      <c r="O49" s="170" t="s">
        <v>330</v>
      </c>
      <c r="P49" s="170" t="s">
        <v>330</v>
      </c>
      <c r="Q49" s="105">
        <v>5.939269</v>
      </c>
      <c r="R49" s="105">
        <v>10000</v>
      </c>
      <c r="S49" s="171">
        <v>99.990412</v>
      </c>
      <c r="T49" s="105">
        <v>0</v>
      </c>
      <c r="U49" s="172">
        <v>59386.99535761157</v>
      </c>
      <c r="V49" s="173" t="s">
        <v>331</v>
      </c>
      <c r="W49" s="173" t="s">
        <v>331</v>
      </c>
      <c r="X49" s="105" t="s">
        <v>301</v>
      </c>
    </row>
    <row r="50" spans="1:24" ht="14.25">
      <c r="A50" s="105">
        <f t="shared" si="0"/>
        <v>39</v>
      </c>
      <c r="B50" s="105" t="s">
        <v>327</v>
      </c>
      <c r="C50" s="105" t="s">
        <v>328</v>
      </c>
      <c r="D50" s="105" t="s">
        <v>301</v>
      </c>
      <c r="E50" s="105"/>
      <c r="F50" s="105"/>
      <c r="G50" s="105" t="s">
        <v>302</v>
      </c>
      <c r="H50" s="105" t="s">
        <v>303</v>
      </c>
      <c r="I50" s="105" t="s">
        <v>304</v>
      </c>
      <c r="J50" s="105" t="s">
        <v>101</v>
      </c>
      <c r="K50" s="105" t="s">
        <v>305</v>
      </c>
      <c r="L50" s="170" t="s">
        <v>329</v>
      </c>
      <c r="M50" s="105">
        <v>1</v>
      </c>
      <c r="N50" s="170" t="s">
        <v>329</v>
      </c>
      <c r="O50" s="170" t="s">
        <v>330</v>
      </c>
      <c r="P50" s="170" t="s">
        <v>330</v>
      </c>
      <c r="Q50" s="105">
        <v>5.686745</v>
      </c>
      <c r="R50" s="105">
        <v>10000</v>
      </c>
      <c r="S50" s="171">
        <v>99.990412</v>
      </c>
      <c r="T50" s="105">
        <v>0</v>
      </c>
      <c r="U50" s="172">
        <v>56861.99748065306</v>
      </c>
      <c r="V50" s="173" t="s">
        <v>331</v>
      </c>
      <c r="W50" s="173" t="s">
        <v>331</v>
      </c>
      <c r="X50" s="105" t="s">
        <v>301</v>
      </c>
    </row>
    <row r="51" spans="1:24" ht="14.25">
      <c r="A51" s="105">
        <f t="shared" si="0"/>
        <v>40</v>
      </c>
      <c r="B51" s="105" t="s">
        <v>327</v>
      </c>
      <c r="C51" s="105" t="s">
        <v>328</v>
      </c>
      <c r="D51" s="105" t="s">
        <v>301</v>
      </c>
      <c r="E51" s="105"/>
      <c r="F51" s="105"/>
      <c r="G51" s="105" t="s">
        <v>302</v>
      </c>
      <c r="H51" s="105" t="s">
        <v>303</v>
      </c>
      <c r="I51" s="105" t="s">
        <v>304</v>
      </c>
      <c r="J51" s="105" t="s">
        <v>100</v>
      </c>
      <c r="K51" s="105" t="s">
        <v>305</v>
      </c>
      <c r="L51" s="170" t="s">
        <v>329</v>
      </c>
      <c r="M51" s="105">
        <v>1</v>
      </c>
      <c r="N51" s="170" t="s">
        <v>329</v>
      </c>
      <c r="O51" s="170" t="s">
        <v>330</v>
      </c>
      <c r="P51" s="170" t="s">
        <v>330</v>
      </c>
      <c r="Q51" s="105">
        <v>7.758043</v>
      </c>
      <c r="R51" s="105">
        <v>10000</v>
      </c>
      <c r="S51" s="171">
        <v>99.990412</v>
      </c>
      <c r="T51" s="105">
        <v>0</v>
      </c>
      <c r="U51" s="172">
        <v>77572.99149527508</v>
      </c>
      <c r="V51" s="173" t="s">
        <v>331</v>
      </c>
      <c r="W51" s="173" t="s">
        <v>331</v>
      </c>
      <c r="X51" s="105" t="s">
        <v>301</v>
      </c>
    </row>
    <row r="52" spans="1:24" ht="14.25">
      <c r="A52" s="105">
        <f t="shared" si="0"/>
        <v>41</v>
      </c>
      <c r="B52" s="105" t="s">
        <v>327</v>
      </c>
      <c r="C52" s="105" t="s">
        <v>328</v>
      </c>
      <c r="D52" s="105" t="s">
        <v>301</v>
      </c>
      <c r="E52" s="105"/>
      <c r="F52" s="105"/>
      <c r="G52" s="105" t="s">
        <v>302</v>
      </c>
      <c r="H52" s="105" t="s">
        <v>303</v>
      </c>
      <c r="I52" s="105" t="s">
        <v>304</v>
      </c>
      <c r="J52" s="105" t="s">
        <v>99</v>
      </c>
      <c r="K52" s="105" t="s">
        <v>305</v>
      </c>
      <c r="L52" s="170" t="s">
        <v>329</v>
      </c>
      <c r="M52" s="105">
        <v>1</v>
      </c>
      <c r="N52" s="170" t="s">
        <v>329</v>
      </c>
      <c r="O52" s="170" t="s">
        <v>330</v>
      </c>
      <c r="P52" s="170" t="s">
        <v>330</v>
      </c>
      <c r="Q52" s="105">
        <v>2.711159</v>
      </c>
      <c r="R52" s="105">
        <v>10000</v>
      </c>
      <c r="S52" s="171">
        <v>99.990412</v>
      </c>
      <c r="T52" s="105">
        <v>0</v>
      </c>
      <c r="U52" s="172">
        <v>27108.99050821689</v>
      </c>
      <c r="V52" s="173" t="s">
        <v>331</v>
      </c>
      <c r="W52" s="173" t="s">
        <v>331</v>
      </c>
      <c r="X52" s="105" t="s">
        <v>301</v>
      </c>
    </row>
    <row r="53" spans="1:24" ht="14.25">
      <c r="A53" s="105">
        <f t="shared" si="0"/>
        <v>42</v>
      </c>
      <c r="B53" s="105" t="s">
        <v>327</v>
      </c>
      <c r="C53" s="105" t="s">
        <v>328</v>
      </c>
      <c r="D53" s="105" t="s">
        <v>301</v>
      </c>
      <c r="E53" s="105"/>
      <c r="F53" s="105"/>
      <c r="G53" s="105" t="s">
        <v>302</v>
      </c>
      <c r="H53" s="105" t="s">
        <v>303</v>
      </c>
      <c r="I53" s="105" t="s">
        <v>304</v>
      </c>
      <c r="J53" s="105" t="s">
        <v>98</v>
      </c>
      <c r="K53" s="105" t="s">
        <v>305</v>
      </c>
      <c r="L53" s="170" t="s">
        <v>329</v>
      </c>
      <c r="M53" s="105">
        <v>1</v>
      </c>
      <c r="N53" s="170" t="s">
        <v>329</v>
      </c>
      <c r="O53" s="170" t="s">
        <v>330</v>
      </c>
      <c r="P53" s="170" t="s">
        <v>330</v>
      </c>
      <c r="Q53" s="105">
        <v>19.337754</v>
      </c>
      <c r="R53" s="105">
        <v>10000</v>
      </c>
      <c r="S53" s="171">
        <v>99.990412</v>
      </c>
      <c r="T53" s="105">
        <v>0</v>
      </c>
      <c r="U53" s="172">
        <v>193358.99872941175</v>
      </c>
      <c r="V53" s="173" t="s">
        <v>331</v>
      </c>
      <c r="W53" s="173" t="s">
        <v>331</v>
      </c>
      <c r="X53" s="105" t="s">
        <v>301</v>
      </c>
    </row>
    <row r="54" spans="1:24" ht="14.25">
      <c r="A54" s="105">
        <f t="shared" si="0"/>
        <v>43</v>
      </c>
      <c r="B54" s="105" t="s">
        <v>332</v>
      </c>
      <c r="C54" s="105" t="s">
        <v>333</v>
      </c>
      <c r="D54" s="105" t="s">
        <v>301</v>
      </c>
      <c r="E54" s="105"/>
      <c r="F54" s="105"/>
      <c r="G54" s="105" t="s">
        <v>302</v>
      </c>
      <c r="H54" s="105" t="s">
        <v>303</v>
      </c>
      <c r="I54" s="105" t="s">
        <v>304</v>
      </c>
      <c r="J54" s="105" t="s">
        <v>103</v>
      </c>
      <c r="K54" s="105" t="s">
        <v>305</v>
      </c>
      <c r="L54" s="170" t="s">
        <v>334</v>
      </c>
      <c r="M54" s="105">
        <v>1</v>
      </c>
      <c r="N54" s="170" t="s">
        <v>334</v>
      </c>
      <c r="O54" s="170" t="s">
        <v>329</v>
      </c>
      <c r="P54" s="170" t="s">
        <v>329</v>
      </c>
      <c r="Q54" s="105">
        <v>23791.950131</v>
      </c>
      <c r="R54" s="105">
        <v>10000</v>
      </c>
      <c r="S54" s="171">
        <v>99.99096</v>
      </c>
      <c r="T54" s="105">
        <v>0</v>
      </c>
      <c r="U54" s="172">
        <v>237897992.72090697</v>
      </c>
      <c r="V54" s="173" t="s">
        <v>335</v>
      </c>
      <c r="W54" s="173" t="s">
        <v>335</v>
      </c>
      <c r="X54" s="105" t="s">
        <v>301</v>
      </c>
    </row>
    <row r="55" spans="1:24" ht="14.25">
      <c r="A55" s="105">
        <f t="shared" si="0"/>
        <v>44</v>
      </c>
      <c r="B55" s="105" t="s">
        <v>332</v>
      </c>
      <c r="C55" s="105" t="s">
        <v>333</v>
      </c>
      <c r="D55" s="105" t="s">
        <v>301</v>
      </c>
      <c r="E55" s="105"/>
      <c r="F55" s="105"/>
      <c r="G55" s="105" t="s">
        <v>302</v>
      </c>
      <c r="H55" s="105" t="s">
        <v>303</v>
      </c>
      <c r="I55" s="105" t="s">
        <v>304</v>
      </c>
      <c r="J55" s="105" t="s">
        <v>102</v>
      </c>
      <c r="K55" s="105" t="s">
        <v>305</v>
      </c>
      <c r="L55" s="170" t="s">
        <v>334</v>
      </c>
      <c r="M55" s="105">
        <v>1</v>
      </c>
      <c r="N55" s="170" t="s">
        <v>334</v>
      </c>
      <c r="O55" s="170" t="s">
        <v>329</v>
      </c>
      <c r="P55" s="170" t="s">
        <v>329</v>
      </c>
      <c r="Q55" s="105">
        <v>23536.300747</v>
      </c>
      <c r="R55" s="105">
        <v>10000</v>
      </c>
      <c r="S55" s="171">
        <v>99.99096</v>
      </c>
      <c r="T55" s="105">
        <v>0</v>
      </c>
      <c r="U55" s="172">
        <v>235341729.99510828</v>
      </c>
      <c r="V55" s="173" t="s">
        <v>335</v>
      </c>
      <c r="W55" s="173" t="s">
        <v>335</v>
      </c>
      <c r="X55" s="105" t="s">
        <v>301</v>
      </c>
    </row>
    <row r="56" spans="1:24" ht="14.25">
      <c r="A56" s="105">
        <f t="shared" si="0"/>
        <v>45</v>
      </c>
      <c r="B56" s="105" t="s">
        <v>332</v>
      </c>
      <c r="C56" s="105" t="s">
        <v>333</v>
      </c>
      <c r="D56" s="105" t="s">
        <v>301</v>
      </c>
      <c r="E56" s="105"/>
      <c r="F56" s="105"/>
      <c r="G56" s="105" t="s">
        <v>302</v>
      </c>
      <c r="H56" s="105" t="s">
        <v>303</v>
      </c>
      <c r="I56" s="105" t="s">
        <v>304</v>
      </c>
      <c r="J56" s="105" t="s">
        <v>101</v>
      </c>
      <c r="K56" s="105" t="s">
        <v>305</v>
      </c>
      <c r="L56" s="170" t="s">
        <v>334</v>
      </c>
      <c r="M56" s="105">
        <v>1</v>
      </c>
      <c r="N56" s="170" t="s">
        <v>334</v>
      </c>
      <c r="O56" s="170" t="s">
        <v>329</v>
      </c>
      <c r="P56" s="170" t="s">
        <v>329</v>
      </c>
      <c r="Q56" s="105">
        <v>9165.251564</v>
      </c>
      <c r="R56" s="105">
        <v>10000</v>
      </c>
      <c r="S56" s="171">
        <v>99.99096</v>
      </c>
      <c r="T56" s="105">
        <v>0</v>
      </c>
      <c r="U56" s="172">
        <v>91644229.9959591</v>
      </c>
      <c r="V56" s="173" t="s">
        <v>335</v>
      </c>
      <c r="W56" s="173" t="s">
        <v>335</v>
      </c>
      <c r="X56" s="105" t="s">
        <v>301</v>
      </c>
    </row>
    <row r="57" spans="1:24" ht="14.25">
      <c r="A57" s="105">
        <f t="shared" si="0"/>
        <v>46</v>
      </c>
      <c r="B57" s="105" t="s">
        <v>332</v>
      </c>
      <c r="C57" s="105" t="s">
        <v>333</v>
      </c>
      <c r="D57" s="105" t="s">
        <v>301</v>
      </c>
      <c r="E57" s="105"/>
      <c r="F57" s="105"/>
      <c r="G57" s="105" t="s">
        <v>302</v>
      </c>
      <c r="H57" s="105" t="s">
        <v>303</v>
      </c>
      <c r="I57" s="105" t="s">
        <v>304</v>
      </c>
      <c r="J57" s="105" t="s">
        <v>100</v>
      </c>
      <c r="K57" s="105" t="s">
        <v>305</v>
      </c>
      <c r="L57" s="170" t="s">
        <v>334</v>
      </c>
      <c r="M57" s="105">
        <v>1</v>
      </c>
      <c r="N57" s="170" t="s">
        <v>334</v>
      </c>
      <c r="O57" s="170" t="s">
        <v>329</v>
      </c>
      <c r="P57" s="170" t="s">
        <v>329</v>
      </c>
      <c r="Q57" s="105">
        <v>18419.815002</v>
      </c>
      <c r="R57" s="105">
        <v>10000</v>
      </c>
      <c r="S57" s="171">
        <v>99.99096</v>
      </c>
      <c r="T57" s="105">
        <v>0</v>
      </c>
      <c r="U57" s="172">
        <v>184181497.99148336</v>
      </c>
      <c r="V57" s="173" t="s">
        <v>335</v>
      </c>
      <c r="W57" s="173" t="s">
        <v>335</v>
      </c>
      <c r="X57" s="105" t="s">
        <v>301</v>
      </c>
    </row>
    <row r="58" spans="1:24" ht="14.25">
      <c r="A58" s="105">
        <f t="shared" si="0"/>
        <v>47</v>
      </c>
      <c r="B58" s="105" t="s">
        <v>332</v>
      </c>
      <c r="C58" s="105" t="s">
        <v>333</v>
      </c>
      <c r="D58" s="105" t="s">
        <v>301</v>
      </c>
      <c r="E58" s="105"/>
      <c r="F58" s="105"/>
      <c r="G58" s="105" t="s">
        <v>302</v>
      </c>
      <c r="H58" s="105" t="s">
        <v>303</v>
      </c>
      <c r="I58" s="105" t="s">
        <v>304</v>
      </c>
      <c r="J58" s="105" t="s">
        <v>99</v>
      </c>
      <c r="K58" s="105" t="s">
        <v>305</v>
      </c>
      <c r="L58" s="170" t="s">
        <v>334</v>
      </c>
      <c r="M58" s="105">
        <v>1</v>
      </c>
      <c r="N58" s="170" t="s">
        <v>334</v>
      </c>
      <c r="O58" s="170" t="s">
        <v>329</v>
      </c>
      <c r="P58" s="170" t="s">
        <v>329</v>
      </c>
      <c r="Q58" s="105">
        <v>12488.533498</v>
      </c>
      <c r="R58" s="105">
        <v>10000</v>
      </c>
      <c r="S58" s="171">
        <v>99.99096</v>
      </c>
      <c r="T58" s="105">
        <v>0</v>
      </c>
      <c r="U58" s="172">
        <v>124874044.99603887</v>
      </c>
      <c r="V58" s="173" t="s">
        <v>335</v>
      </c>
      <c r="W58" s="173" t="s">
        <v>335</v>
      </c>
      <c r="X58" s="105" t="s">
        <v>301</v>
      </c>
    </row>
    <row r="59" spans="1:24" ht="14.25">
      <c r="A59" s="105">
        <f t="shared" si="0"/>
        <v>48</v>
      </c>
      <c r="B59" s="105" t="s">
        <v>332</v>
      </c>
      <c r="C59" s="105" t="s">
        <v>333</v>
      </c>
      <c r="D59" s="105" t="s">
        <v>301</v>
      </c>
      <c r="E59" s="105"/>
      <c r="F59" s="105"/>
      <c r="G59" s="105" t="s">
        <v>302</v>
      </c>
      <c r="H59" s="105" t="s">
        <v>303</v>
      </c>
      <c r="I59" s="105" t="s">
        <v>304</v>
      </c>
      <c r="J59" s="105" t="s">
        <v>98</v>
      </c>
      <c r="K59" s="105" t="s">
        <v>305</v>
      </c>
      <c r="L59" s="170" t="s">
        <v>334</v>
      </c>
      <c r="M59" s="105">
        <v>1</v>
      </c>
      <c r="N59" s="170" t="s">
        <v>334</v>
      </c>
      <c r="O59" s="170" t="s">
        <v>329</v>
      </c>
      <c r="P59" s="170" t="s">
        <v>329</v>
      </c>
      <c r="Q59" s="105">
        <v>37048.149055</v>
      </c>
      <c r="R59" s="105">
        <v>10000</v>
      </c>
      <c r="S59" s="171">
        <v>99.99096</v>
      </c>
      <c r="T59" s="105">
        <v>0</v>
      </c>
      <c r="U59" s="172">
        <v>370447997.9859061</v>
      </c>
      <c r="V59" s="173" t="s">
        <v>335</v>
      </c>
      <c r="W59" s="173" t="s">
        <v>335</v>
      </c>
      <c r="X59" s="105" t="s">
        <v>301</v>
      </c>
    </row>
    <row r="60" spans="1:24" ht="14.25">
      <c r="A60" s="105">
        <f t="shared" si="0"/>
        <v>49</v>
      </c>
      <c r="B60" s="105" t="s">
        <v>332</v>
      </c>
      <c r="C60" s="105" t="s">
        <v>333</v>
      </c>
      <c r="D60" s="105" t="s">
        <v>301</v>
      </c>
      <c r="E60" s="105"/>
      <c r="F60" s="105"/>
      <c r="G60" s="105" t="s">
        <v>302</v>
      </c>
      <c r="H60" s="105" t="s">
        <v>303</v>
      </c>
      <c r="I60" s="105" t="s">
        <v>304</v>
      </c>
      <c r="J60" s="105" t="s">
        <v>103</v>
      </c>
      <c r="K60" s="105" t="s">
        <v>305</v>
      </c>
      <c r="L60" s="170" t="s">
        <v>334</v>
      </c>
      <c r="M60" s="105">
        <v>3</v>
      </c>
      <c r="N60" s="170" t="s">
        <v>334</v>
      </c>
      <c r="O60" s="170" t="s">
        <v>325</v>
      </c>
      <c r="P60" s="170" t="s">
        <v>325</v>
      </c>
      <c r="Q60" s="105">
        <v>25615.387038</v>
      </c>
      <c r="R60" s="105">
        <v>10000</v>
      </c>
      <c r="S60" s="171">
        <v>99.971405</v>
      </c>
      <c r="T60" s="105">
        <v>0</v>
      </c>
      <c r="U60" s="172">
        <v>256080624.30784187</v>
      </c>
      <c r="V60" s="173" t="s">
        <v>336</v>
      </c>
      <c r="W60" s="173" t="s">
        <v>336</v>
      </c>
      <c r="X60" s="105" t="s">
        <v>301</v>
      </c>
    </row>
    <row r="61" spans="1:24" ht="14.25">
      <c r="A61" s="105">
        <f t="shared" si="0"/>
        <v>50</v>
      </c>
      <c r="B61" s="105" t="s">
        <v>332</v>
      </c>
      <c r="C61" s="105" t="s">
        <v>333</v>
      </c>
      <c r="D61" s="105" t="s">
        <v>301</v>
      </c>
      <c r="E61" s="105"/>
      <c r="F61" s="105"/>
      <c r="G61" s="105" t="s">
        <v>302</v>
      </c>
      <c r="H61" s="105" t="s">
        <v>303</v>
      </c>
      <c r="I61" s="105" t="s">
        <v>304</v>
      </c>
      <c r="J61" s="105" t="s">
        <v>102</v>
      </c>
      <c r="K61" s="105" t="s">
        <v>305</v>
      </c>
      <c r="L61" s="170" t="s">
        <v>334</v>
      </c>
      <c r="M61" s="105">
        <v>3</v>
      </c>
      <c r="N61" s="170" t="s">
        <v>334</v>
      </c>
      <c r="O61" s="170" t="s">
        <v>325</v>
      </c>
      <c r="P61" s="170" t="s">
        <v>325</v>
      </c>
      <c r="Q61" s="105">
        <v>17757.996421</v>
      </c>
      <c r="R61" s="105">
        <v>10000</v>
      </c>
      <c r="S61" s="171">
        <v>99.971405</v>
      </c>
      <c r="T61" s="105">
        <v>0</v>
      </c>
      <c r="U61" s="172">
        <v>177529186.000586</v>
      </c>
      <c r="V61" s="173" t="s">
        <v>336</v>
      </c>
      <c r="W61" s="173" t="s">
        <v>336</v>
      </c>
      <c r="X61" s="105" t="s">
        <v>301</v>
      </c>
    </row>
    <row r="62" spans="1:24" ht="14.25">
      <c r="A62" s="105">
        <f t="shared" si="0"/>
        <v>51</v>
      </c>
      <c r="B62" s="105" t="s">
        <v>332</v>
      </c>
      <c r="C62" s="105" t="s">
        <v>333</v>
      </c>
      <c r="D62" s="105" t="s">
        <v>301</v>
      </c>
      <c r="E62" s="105"/>
      <c r="F62" s="105"/>
      <c r="G62" s="105" t="s">
        <v>302</v>
      </c>
      <c r="H62" s="105" t="s">
        <v>303</v>
      </c>
      <c r="I62" s="105" t="s">
        <v>304</v>
      </c>
      <c r="J62" s="105" t="s">
        <v>101</v>
      </c>
      <c r="K62" s="105" t="s">
        <v>305</v>
      </c>
      <c r="L62" s="170" t="s">
        <v>334</v>
      </c>
      <c r="M62" s="105">
        <v>3</v>
      </c>
      <c r="N62" s="170" t="s">
        <v>334</v>
      </c>
      <c r="O62" s="170" t="s">
        <v>325</v>
      </c>
      <c r="P62" s="170" t="s">
        <v>325</v>
      </c>
      <c r="Q62" s="105">
        <v>17003.51578</v>
      </c>
      <c r="R62" s="105">
        <v>10000</v>
      </c>
      <c r="S62" s="171">
        <v>99.971405</v>
      </c>
      <c r="T62" s="105">
        <v>0</v>
      </c>
      <c r="U62" s="172">
        <v>169986536.9947818</v>
      </c>
      <c r="V62" s="173" t="s">
        <v>336</v>
      </c>
      <c r="W62" s="173" t="s">
        <v>336</v>
      </c>
      <c r="X62" s="105" t="s">
        <v>301</v>
      </c>
    </row>
    <row r="63" spans="1:24" ht="14.25">
      <c r="A63" s="105">
        <f t="shared" si="0"/>
        <v>52</v>
      </c>
      <c r="B63" s="105" t="s">
        <v>332</v>
      </c>
      <c r="C63" s="105" t="s">
        <v>333</v>
      </c>
      <c r="D63" s="105" t="s">
        <v>301</v>
      </c>
      <c r="E63" s="105"/>
      <c r="F63" s="105"/>
      <c r="G63" s="105" t="s">
        <v>302</v>
      </c>
      <c r="H63" s="105" t="s">
        <v>303</v>
      </c>
      <c r="I63" s="105" t="s">
        <v>304</v>
      </c>
      <c r="J63" s="105" t="s">
        <v>100</v>
      </c>
      <c r="K63" s="105" t="s">
        <v>305</v>
      </c>
      <c r="L63" s="170" t="s">
        <v>334</v>
      </c>
      <c r="M63" s="105">
        <v>3</v>
      </c>
      <c r="N63" s="170" t="s">
        <v>334</v>
      </c>
      <c r="O63" s="170" t="s">
        <v>325</v>
      </c>
      <c r="P63" s="170" t="s">
        <v>325</v>
      </c>
      <c r="Q63" s="105">
        <v>23196.629774</v>
      </c>
      <c r="R63" s="105">
        <v>10000</v>
      </c>
      <c r="S63" s="171">
        <v>99.971405</v>
      </c>
      <c r="T63" s="105">
        <v>0</v>
      </c>
      <c r="U63" s="172">
        <v>231899967.99781296</v>
      </c>
      <c r="V63" s="173" t="s">
        <v>336</v>
      </c>
      <c r="W63" s="173" t="s">
        <v>336</v>
      </c>
      <c r="X63" s="105" t="s">
        <v>301</v>
      </c>
    </row>
    <row r="64" spans="1:24" ht="14.25">
      <c r="A64" s="105">
        <f t="shared" si="0"/>
        <v>53</v>
      </c>
      <c r="B64" s="105" t="s">
        <v>332</v>
      </c>
      <c r="C64" s="105" t="s">
        <v>333</v>
      </c>
      <c r="D64" s="105" t="s">
        <v>301</v>
      </c>
      <c r="E64" s="105"/>
      <c r="F64" s="105"/>
      <c r="G64" s="105" t="s">
        <v>302</v>
      </c>
      <c r="H64" s="105" t="s">
        <v>303</v>
      </c>
      <c r="I64" s="105" t="s">
        <v>304</v>
      </c>
      <c r="J64" s="105" t="s">
        <v>99</v>
      </c>
      <c r="K64" s="105" t="s">
        <v>305</v>
      </c>
      <c r="L64" s="170" t="s">
        <v>334</v>
      </c>
      <c r="M64" s="105">
        <v>3</v>
      </c>
      <c r="N64" s="170" t="s">
        <v>334</v>
      </c>
      <c r="O64" s="170" t="s">
        <v>325</v>
      </c>
      <c r="P64" s="170" t="s">
        <v>325</v>
      </c>
      <c r="Q64" s="105">
        <v>8106.128211</v>
      </c>
      <c r="R64" s="105">
        <v>10000</v>
      </c>
      <c r="S64" s="171">
        <v>99.971405</v>
      </c>
      <c r="T64" s="105">
        <v>0</v>
      </c>
      <c r="U64" s="172">
        <v>81038102.99305029</v>
      </c>
      <c r="V64" s="173" t="s">
        <v>336</v>
      </c>
      <c r="W64" s="173" t="s">
        <v>336</v>
      </c>
      <c r="X64" s="105" t="s">
        <v>301</v>
      </c>
    </row>
    <row r="65" spans="1:24" ht="14.25">
      <c r="A65" s="105">
        <f t="shared" si="0"/>
        <v>54</v>
      </c>
      <c r="B65" s="105" t="s">
        <v>332</v>
      </c>
      <c r="C65" s="105" t="s">
        <v>333</v>
      </c>
      <c r="D65" s="105" t="s">
        <v>301</v>
      </c>
      <c r="E65" s="105"/>
      <c r="F65" s="105"/>
      <c r="G65" s="105" t="s">
        <v>302</v>
      </c>
      <c r="H65" s="105" t="s">
        <v>303</v>
      </c>
      <c r="I65" s="105" t="s">
        <v>304</v>
      </c>
      <c r="J65" s="105" t="s">
        <v>98</v>
      </c>
      <c r="K65" s="105" t="s">
        <v>305</v>
      </c>
      <c r="L65" s="170" t="s">
        <v>334</v>
      </c>
      <c r="M65" s="105">
        <v>3</v>
      </c>
      <c r="N65" s="170" t="s">
        <v>334</v>
      </c>
      <c r="O65" s="170" t="s">
        <v>325</v>
      </c>
      <c r="P65" s="170" t="s">
        <v>325</v>
      </c>
      <c r="Q65" s="105">
        <v>57820.342773</v>
      </c>
      <c r="R65" s="105">
        <v>10000</v>
      </c>
      <c r="S65" s="171">
        <v>99.971405</v>
      </c>
      <c r="T65" s="105">
        <v>0</v>
      </c>
      <c r="U65" s="172">
        <v>578038093.0039357</v>
      </c>
      <c r="V65" s="173" t="s">
        <v>336</v>
      </c>
      <c r="W65" s="173" t="s">
        <v>336</v>
      </c>
      <c r="X65" s="105" t="s">
        <v>301</v>
      </c>
    </row>
    <row r="66" spans="1:24" ht="14.25">
      <c r="A66" s="105">
        <f t="shared" si="0"/>
        <v>55</v>
      </c>
      <c r="B66" s="105" t="s">
        <v>337</v>
      </c>
      <c r="C66" s="105" t="s">
        <v>338</v>
      </c>
      <c r="D66" s="105" t="s">
        <v>301</v>
      </c>
      <c r="E66" s="105"/>
      <c r="F66" s="105"/>
      <c r="G66" s="105" t="s">
        <v>302</v>
      </c>
      <c r="H66" s="105" t="s">
        <v>303</v>
      </c>
      <c r="I66" s="105" t="s">
        <v>304</v>
      </c>
      <c r="J66" s="105" t="s">
        <v>103</v>
      </c>
      <c r="K66" s="105" t="s">
        <v>305</v>
      </c>
      <c r="L66" s="170" t="s">
        <v>339</v>
      </c>
      <c r="M66" s="105">
        <v>3</v>
      </c>
      <c r="N66" s="170" t="s">
        <v>339</v>
      </c>
      <c r="O66" s="170" t="s">
        <v>340</v>
      </c>
      <c r="P66" s="170" t="s">
        <v>340</v>
      </c>
      <c r="Q66" s="105">
        <v>17.857697</v>
      </c>
      <c r="R66" s="105">
        <v>10000</v>
      </c>
      <c r="S66" s="171">
        <v>99.969927</v>
      </c>
      <c r="T66" s="105">
        <v>0</v>
      </c>
      <c r="U66" s="172">
        <v>178523.26627994643</v>
      </c>
      <c r="V66" s="173" t="s">
        <v>341</v>
      </c>
      <c r="W66" s="173" t="s">
        <v>341</v>
      </c>
      <c r="X66" s="105" t="s">
        <v>301</v>
      </c>
    </row>
    <row r="67" spans="1:24" ht="14.25">
      <c r="A67" s="105">
        <f t="shared" si="0"/>
        <v>56</v>
      </c>
      <c r="B67" s="105" t="s">
        <v>337</v>
      </c>
      <c r="C67" s="105" t="s">
        <v>338</v>
      </c>
      <c r="D67" s="105" t="s">
        <v>301</v>
      </c>
      <c r="E67" s="105"/>
      <c r="F67" s="105"/>
      <c r="G67" s="105" t="s">
        <v>302</v>
      </c>
      <c r="H67" s="105" t="s">
        <v>303</v>
      </c>
      <c r="I67" s="105" t="s">
        <v>304</v>
      </c>
      <c r="J67" s="105" t="s">
        <v>102</v>
      </c>
      <c r="K67" s="105" t="s">
        <v>305</v>
      </c>
      <c r="L67" s="170" t="s">
        <v>339</v>
      </c>
      <c r="M67" s="105">
        <v>3</v>
      </c>
      <c r="N67" s="170" t="s">
        <v>339</v>
      </c>
      <c r="O67" s="170" t="s">
        <v>340</v>
      </c>
      <c r="P67" s="170" t="s">
        <v>340</v>
      </c>
      <c r="Q67" s="105">
        <v>14.925588</v>
      </c>
      <c r="R67" s="105">
        <v>10000</v>
      </c>
      <c r="S67" s="171">
        <v>99.969927</v>
      </c>
      <c r="T67" s="105">
        <v>0</v>
      </c>
      <c r="U67" s="172">
        <v>149210.99405532377</v>
      </c>
      <c r="V67" s="173" t="s">
        <v>341</v>
      </c>
      <c r="W67" s="173" t="s">
        <v>341</v>
      </c>
      <c r="X67" s="105" t="s">
        <v>301</v>
      </c>
    </row>
    <row r="68" spans="1:24" ht="14.25">
      <c r="A68" s="105">
        <f t="shared" si="0"/>
        <v>57</v>
      </c>
      <c r="B68" s="105" t="s">
        <v>337</v>
      </c>
      <c r="C68" s="105" t="s">
        <v>338</v>
      </c>
      <c r="D68" s="105" t="s">
        <v>301</v>
      </c>
      <c r="E68" s="105"/>
      <c r="F68" s="105"/>
      <c r="G68" s="105" t="s">
        <v>302</v>
      </c>
      <c r="H68" s="105" t="s">
        <v>303</v>
      </c>
      <c r="I68" s="105" t="s">
        <v>304</v>
      </c>
      <c r="J68" s="105" t="s">
        <v>101</v>
      </c>
      <c r="K68" s="105" t="s">
        <v>305</v>
      </c>
      <c r="L68" s="170" t="s">
        <v>339</v>
      </c>
      <c r="M68" s="105">
        <v>3</v>
      </c>
      <c r="N68" s="170" t="s">
        <v>339</v>
      </c>
      <c r="O68" s="170" t="s">
        <v>340</v>
      </c>
      <c r="P68" s="170" t="s">
        <v>340</v>
      </c>
      <c r="Q68" s="105">
        <v>9.458144</v>
      </c>
      <c r="R68" s="105">
        <v>10000</v>
      </c>
      <c r="S68" s="171">
        <v>99.969927</v>
      </c>
      <c r="T68" s="105">
        <v>0</v>
      </c>
      <c r="U68" s="172">
        <v>94552.99638167664</v>
      </c>
      <c r="V68" s="173" t="s">
        <v>341</v>
      </c>
      <c r="W68" s="173" t="s">
        <v>341</v>
      </c>
      <c r="X68" s="105" t="s">
        <v>301</v>
      </c>
    </row>
    <row r="69" spans="1:24" ht="14.25">
      <c r="A69" s="105">
        <f t="shared" si="0"/>
        <v>58</v>
      </c>
      <c r="B69" s="105" t="s">
        <v>337</v>
      </c>
      <c r="C69" s="105" t="s">
        <v>338</v>
      </c>
      <c r="D69" s="105" t="s">
        <v>301</v>
      </c>
      <c r="E69" s="105"/>
      <c r="F69" s="105"/>
      <c r="G69" s="105" t="s">
        <v>302</v>
      </c>
      <c r="H69" s="105" t="s">
        <v>303</v>
      </c>
      <c r="I69" s="105" t="s">
        <v>304</v>
      </c>
      <c r="J69" s="105" t="s">
        <v>100</v>
      </c>
      <c r="K69" s="105" t="s">
        <v>305</v>
      </c>
      <c r="L69" s="170" t="s">
        <v>339</v>
      </c>
      <c r="M69" s="105">
        <v>3</v>
      </c>
      <c r="N69" s="170" t="s">
        <v>339</v>
      </c>
      <c r="O69" s="170" t="s">
        <v>340</v>
      </c>
      <c r="P69" s="170" t="s">
        <v>340</v>
      </c>
      <c r="Q69" s="105">
        <v>15.259388</v>
      </c>
      <c r="R69" s="105">
        <v>10000</v>
      </c>
      <c r="S69" s="171">
        <v>99.969927</v>
      </c>
      <c r="T69" s="105">
        <v>0</v>
      </c>
      <c r="U69" s="172">
        <v>152547.9902135768</v>
      </c>
      <c r="V69" s="173" t="s">
        <v>341</v>
      </c>
      <c r="W69" s="173" t="s">
        <v>341</v>
      </c>
      <c r="X69" s="105" t="s">
        <v>301</v>
      </c>
    </row>
    <row r="70" spans="1:24" ht="14.25">
      <c r="A70" s="105">
        <f t="shared" si="0"/>
        <v>59</v>
      </c>
      <c r="B70" s="105" t="s">
        <v>337</v>
      </c>
      <c r="C70" s="105" t="s">
        <v>338</v>
      </c>
      <c r="D70" s="105" t="s">
        <v>301</v>
      </c>
      <c r="E70" s="105"/>
      <c r="F70" s="105"/>
      <c r="G70" s="105" t="s">
        <v>302</v>
      </c>
      <c r="H70" s="105" t="s">
        <v>303</v>
      </c>
      <c r="I70" s="105" t="s">
        <v>304</v>
      </c>
      <c r="J70" s="105" t="s">
        <v>99</v>
      </c>
      <c r="K70" s="105" t="s">
        <v>305</v>
      </c>
      <c r="L70" s="170" t="s">
        <v>339</v>
      </c>
      <c r="M70" s="105">
        <v>3</v>
      </c>
      <c r="N70" s="170" t="s">
        <v>339</v>
      </c>
      <c r="O70" s="170" t="s">
        <v>340</v>
      </c>
      <c r="P70" s="170" t="s">
        <v>340</v>
      </c>
      <c r="Q70" s="105">
        <v>7.78414</v>
      </c>
      <c r="R70" s="105">
        <v>10000</v>
      </c>
      <c r="S70" s="171">
        <v>99.969927</v>
      </c>
      <c r="T70" s="105">
        <v>0</v>
      </c>
      <c r="U70" s="172">
        <v>77817.9906390159</v>
      </c>
      <c r="V70" s="173" t="s">
        <v>341</v>
      </c>
      <c r="W70" s="173" t="s">
        <v>341</v>
      </c>
      <c r="X70" s="105" t="s">
        <v>301</v>
      </c>
    </row>
    <row r="71" spans="1:24" ht="14.25">
      <c r="A71" s="105">
        <f t="shared" si="0"/>
        <v>60</v>
      </c>
      <c r="B71" s="105" t="s">
        <v>337</v>
      </c>
      <c r="C71" s="105" t="s">
        <v>338</v>
      </c>
      <c r="D71" s="105" t="s">
        <v>301</v>
      </c>
      <c r="E71" s="105"/>
      <c r="F71" s="105"/>
      <c r="G71" s="105" t="s">
        <v>302</v>
      </c>
      <c r="H71" s="105" t="s">
        <v>303</v>
      </c>
      <c r="I71" s="105" t="s">
        <v>304</v>
      </c>
      <c r="J71" s="105" t="s">
        <v>98</v>
      </c>
      <c r="K71" s="105" t="s">
        <v>305</v>
      </c>
      <c r="L71" s="170" t="s">
        <v>339</v>
      </c>
      <c r="M71" s="105">
        <v>3</v>
      </c>
      <c r="N71" s="170" t="s">
        <v>339</v>
      </c>
      <c r="O71" s="170" t="s">
        <v>340</v>
      </c>
      <c r="P71" s="170" t="s">
        <v>340</v>
      </c>
      <c r="Q71" s="105">
        <v>34.715039</v>
      </c>
      <c r="R71" s="105">
        <v>10000</v>
      </c>
      <c r="S71" s="171">
        <v>99.969927</v>
      </c>
      <c r="T71" s="105">
        <v>0</v>
      </c>
      <c r="U71" s="172">
        <v>347045.9909424897</v>
      </c>
      <c r="V71" s="173" t="s">
        <v>341</v>
      </c>
      <c r="W71" s="173" t="s">
        <v>341</v>
      </c>
      <c r="X71" s="105" t="s">
        <v>301</v>
      </c>
    </row>
    <row r="72" spans="1:24" ht="14.25">
      <c r="A72" s="105">
        <f t="shared" si="0"/>
        <v>61</v>
      </c>
      <c r="B72" s="105" t="s">
        <v>337</v>
      </c>
      <c r="C72" s="105" t="s">
        <v>338</v>
      </c>
      <c r="D72" s="105" t="s">
        <v>301</v>
      </c>
      <c r="E72" s="105"/>
      <c r="F72" s="105"/>
      <c r="G72" s="105" t="s">
        <v>302</v>
      </c>
      <c r="H72" s="105" t="s">
        <v>303</v>
      </c>
      <c r="I72" s="105" t="s">
        <v>304</v>
      </c>
      <c r="J72" s="105" t="s">
        <v>99</v>
      </c>
      <c r="K72" s="105" t="s">
        <v>305</v>
      </c>
      <c r="L72" s="170" t="s">
        <v>339</v>
      </c>
      <c r="M72" s="105">
        <v>4</v>
      </c>
      <c r="N72" s="170" t="s">
        <v>339</v>
      </c>
      <c r="O72" s="170" t="s">
        <v>334</v>
      </c>
      <c r="P72" s="170" t="s">
        <v>334</v>
      </c>
      <c r="Q72" s="105">
        <v>11676.060721</v>
      </c>
      <c r="R72" s="105">
        <v>10000</v>
      </c>
      <c r="S72" s="171">
        <v>99.96363</v>
      </c>
      <c r="T72" s="105">
        <v>0</v>
      </c>
      <c r="U72" s="172">
        <v>116718140.99184772</v>
      </c>
      <c r="V72" s="173" t="s">
        <v>342</v>
      </c>
      <c r="W72" s="173" t="s">
        <v>342</v>
      </c>
      <c r="X72" s="105" t="s">
        <v>301</v>
      </c>
    </row>
    <row r="73" spans="1:24" ht="14.25">
      <c r="A73" s="105">
        <f t="shared" si="0"/>
        <v>62</v>
      </c>
      <c r="B73" s="105" t="s">
        <v>337</v>
      </c>
      <c r="C73" s="105" t="s">
        <v>338</v>
      </c>
      <c r="D73" s="105" t="s">
        <v>301</v>
      </c>
      <c r="E73" s="105"/>
      <c r="F73" s="105"/>
      <c r="G73" s="105" t="s">
        <v>302</v>
      </c>
      <c r="H73" s="105" t="s">
        <v>303</v>
      </c>
      <c r="I73" s="105" t="s">
        <v>304</v>
      </c>
      <c r="J73" s="105" t="s">
        <v>103</v>
      </c>
      <c r="K73" s="105" t="s">
        <v>305</v>
      </c>
      <c r="L73" s="170" t="s">
        <v>339</v>
      </c>
      <c r="M73" s="105">
        <v>4</v>
      </c>
      <c r="N73" s="170" t="s">
        <v>339</v>
      </c>
      <c r="O73" s="170" t="s">
        <v>334</v>
      </c>
      <c r="P73" s="170" t="s">
        <v>334</v>
      </c>
      <c r="Q73" s="105">
        <v>26786.555265</v>
      </c>
      <c r="R73" s="105">
        <v>10000</v>
      </c>
      <c r="S73" s="171">
        <v>99.96363</v>
      </c>
      <c r="T73" s="105">
        <v>0</v>
      </c>
      <c r="U73" s="172">
        <v>267768129.06454486</v>
      </c>
      <c r="V73" s="173" t="s">
        <v>342</v>
      </c>
      <c r="W73" s="173" t="s">
        <v>342</v>
      </c>
      <c r="X73" s="105" t="s">
        <v>301</v>
      </c>
    </row>
    <row r="74" spans="1:24" ht="14.25">
      <c r="A74" s="105">
        <f t="shared" si="0"/>
        <v>63</v>
      </c>
      <c r="B74" s="105" t="s">
        <v>337</v>
      </c>
      <c r="C74" s="105" t="s">
        <v>338</v>
      </c>
      <c r="D74" s="105" t="s">
        <v>301</v>
      </c>
      <c r="E74" s="105"/>
      <c r="F74" s="105"/>
      <c r="G74" s="105" t="s">
        <v>302</v>
      </c>
      <c r="H74" s="105" t="s">
        <v>303</v>
      </c>
      <c r="I74" s="105" t="s">
        <v>304</v>
      </c>
      <c r="J74" s="105" t="s">
        <v>102</v>
      </c>
      <c r="K74" s="105" t="s">
        <v>305</v>
      </c>
      <c r="L74" s="170" t="s">
        <v>339</v>
      </c>
      <c r="M74" s="105">
        <v>4</v>
      </c>
      <c r="N74" s="170" t="s">
        <v>339</v>
      </c>
      <c r="O74" s="170" t="s">
        <v>334</v>
      </c>
      <c r="P74" s="170" t="s">
        <v>334</v>
      </c>
      <c r="Q74" s="105">
        <v>22388.446551</v>
      </c>
      <c r="R74" s="105">
        <v>10000</v>
      </c>
      <c r="S74" s="171">
        <v>99.96363</v>
      </c>
      <c r="T74" s="105">
        <v>0</v>
      </c>
      <c r="U74" s="172">
        <v>223803037.99107528</v>
      </c>
      <c r="V74" s="173" t="s">
        <v>342</v>
      </c>
      <c r="W74" s="173" t="s">
        <v>342</v>
      </c>
      <c r="X74" s="105" t="s">
        <v>301</v>
      </c>
    </row>
    <row r="75" spans="1:24" ht="14.25">
      <c r="A75" s="105">
        <f t="shared" si="0"/>
        <v>64</v>
      </c>
      <c r="B75" s="105" t="s">
        <v>337</v>
      </c>
      <c r="C75" s="105" t="s">
        <v>338</v>
      </c>
      <c r="D75" s="105" t="s">
        <v>301</v>
      </c>
      <c r="E75" s="105"/>
      <c r="F75" s="105"/>
      <c r="G75" s="105" t="s">
        <v>302</v>
      </c>
      <c r="H75" s="105" t="s">
        <v>303</v>
      </c>
      <c r="I75" s="105" t="s">
        <v>304</v>
      </c>
      <c r="J75" s="105" t="s">
        <v>101</v>
      </c>
      <c r="K75" s="105" t="s">
        <v>305</v>
      </c>
      <c r="L75" s="170" t="s">
        <v>339</v>
      </c>
      <c r="M75" s="105">
        <v>4</v>
      </c>
      <c r="N75" s="170" t="s">
        <v>339</v>
      </c>
      <c r="O75" s="170" t="s">
        <v>334</v>
      </c>
      <c r="P75" s="170" t="s">
        <v>334</v>
      </c>
      <c r="Q75" s="105">
        <v>14187.230442</v>
      </c>
      <c r="R75" s="105">
        <v>10000</v>
      </c>
      <c r="S75" s="171">
        <v>99.96363</v>
      </c>
      <c r="T75" s="105">
        <v>0</v>
      </c>
      <c r="U75" s="172">
        <v>141820704.99470383</v>
      </c>
      <c r="V75" s="173" t="s">
        <v>342</v>
      </c>
      <c r="W75" s="173" t="s">
        <v>342</v>
      </c>
      <c r="X75" s="105" t="s">
        <v>301</v>
      </c>
    </row>
    <row r="76" spans="1:24" ht="14.25">
      <c r="A76" s="105">
        <f t="shared" si="0"/>
        <v>65</v>
      </c>
      <c r="B76" s="105" t="s">
        <v>337</v>
      </c>
      <c r="C76" s="105" t="s">
        <v>338</v>
      </c>
      <c r="D76" s="105" t="s">
        <v>301</v>
      </c>
      <c r="E76" s="105"/>
      <c r="F76" s="105"/>
      <c r="G76" s="105" t="s">
        <v>302</v>
      </c>
      <c r="H76" s="105" t="s">
        <v>303</v>
      </c>
      <c r="I76" s="105" t="s">
        <v>304</v>
      </c>
      <c r="J76" s="105" t="s">
        <v>100</v>
      </c>
      <c r="K76" s="105" t="s">
        <v>305</v>
      </c>
      <c r="L76" s="170" t="s">
        <v>339</v>
      </c>
      <c r="M76" s="105">
        <v>4</v>
      </c>
      <c r="N76" s="170" t="s">
        <v>339</v>
      </c>
      <c r="O76" s="170" t="s">
        <v>334</v>
      </c>
      <c r="P76" s="170" t="s">
        <v>334</v>
      </c>
      <c r="Q76" s="105">
        <v>22889.175368</v>
      </c>
      <c r="R76" s="105">
        <v>10000</v>
      </c>
      <c r="S76" s="171">
        <v>99.96363</v>
      </c>
      <c r="T76" s="105">
        <v>0</v>
      </c>
      <c r="U76" s="172">
        <v>228808504.9938438</v>
      </c>
      <c r="V76" s="173" t="s">
        <v>342</v>
      </c>
      <c r="W76" s="173" t="s">
        <v>342</v>
      </c>
      <c r="X76" s="105" t="s">
        <v>301</v>
      </c>
    </row>
    <row r="77" spans="1:24" ht="14.25">
      <c r="A77" s="105">
        <f t="shared" si="0"/>
        <v>66</v>
      </c>
      <c r="B77" s="105" t="s">
        <v>337</v>
      </c>
      <c r="C77" s="105" t="s">
        <v>338</v>
      </c>
      <c r="D77" s="105" t="s">
        <v>301</v>
      </c>
      <c r="E77" s="105"/>
      <c r="F77" s="105"/>
      <c r="G77" s="105" t="s">
        <v>302</v>
      </c>
      <c r="H77" s="105" t="s">
        <v>303</v>
      </c>
      <c r="I77" s="105" t="s">
        <v>304</v>
      </c>
      <c r="J77" s="105" t="s">
        <v>98</v>
      </c>
      <c r="K77" s="105" t="s">
        <v>305</v>
      </c>
      <c r="L77" s="170" t="s">
        <v>339</v>
      </c>
      <c r="M77" s="105">
        <v>4</v>
      </c>
      <c r="N77" s="170" t="s">
        <v>339</v>
      </c>
      <c r="O77" s="170" t="s">
        <v>334</v>
      </c>
      <c r="P77" s="170" t="s">
        <v>334</v>
      </c>
      <c r="Q77" s="105">
        <v>52072.53165</v>
      </c>
      <c r="R77" s="105">
        <v>10000</v>
      </c>
      <c r="S77" s="171">
        <v>99.96363</v>
      </c>
      <c r="T77" s="105">
        <v>0</v>
      </c>
      <c r="U77" s="172">
        <v>520535926.9839954</v>
      </c>
      <c r="V77" s="173" t="s">
        <v>342</v>
      </c>
      <c r="W77" s="173" t="s">
        <v>342</v>
      </c>
      <c r="X77" s="105" t="s">
        <v>301</v>
      </c>
    </row>
    <row r="78" spans="1:24" ht="14.25">
      <c r="A78" s="105">
        <f aca="true" t="shared" si="1" ref="A78:A83">A77+1</f>
        <v>67</v>
      </c>
      <c r="B78" s="105" t="s">
        <v>337</v>
      </c>
      <c r="C78" s="105" t="s">
        <v>338</v>
      </c>
      <c r="D78" s="105" t="s">
        <v>301</v>
      </c>
      <c r="E78" s="105"/>
      <c r="F78" s="105"/>
      <c r="G78" s="105" t="s">
        <v>302</v>
      </c>
      <c r="H78" s="105" t="s">
        <v>303</v>
      </c>
      <c r="I78" s="105" t="s">
        <v>304</v>
      </c>
      <c r="J78" s="105" t="s">
        <v>103</v>
      </c>
      <c r="K78" s="105" t="s">
        <v>305</v>
      </c>
      <c r="L78" s="170" t="s">
        <v>339</v>
      </c>
      <c r="M78" s="105">
        <v>4</v>
      </c>
      <c r="N78" s="170" t="s">
        <v>339</v>
      </c>
      <c r="O78" s="170" t="s">
        <v>334</v>
      </c>
      <c r="P78" s="170" t="s">
        <v>334</v>
      </c>
      <c r="Q78" s="105">
        <v>22625.710497</v>
      </c>
      <c r="R78" s="105">
        <v>10000</v>
      </c>
      <c r="S78" s="171">
        <v>99.964177</v>
      </c>
      <c r="T78" s="105">
        <v>0</v>
      </c>
      <c r="U78" s="172">
        <v>226176053.38505223</v>
      </c>
      <c r="V78" s="173" t="s">
        <v>343</v>
      </c>
      <c r="W78" s="173" t="s">
        <v>343</v>
      </c>
      <c r="X78" s="105" t="s">
        <v>301</v>
      </c>
    </row>
    <row r="79" spans="1:24" ht="14.25">
      <c r="A79" s="105">
        <f t="shared" si="1"/>
        <v>68</v>
      </c>
      <c r="B79" s="105" t="s">
        <v>337</v>
      </c>
      <c r="C79" s="105" t="s">
        <v>338</v>
      </c>
      <c r="D79" s="105" t="s">
        <v>301</v>
      </c>
      <c r="E79" s="105"/>
      <c r="F79" s="105"/>
      <c r="G79" s="105" t="s">
        <v>302</v>
      </c>
      <c r="H79" s="105" t="s">
        <v>303</v>
      </c>
      <c r="I79" s="105" t="s">
        <v>304</v>
      </c>
      <c r="J79" s="105" t="s">
        <v>102</v>
      </c>
      <c r="K79" s="105" t="s">
        <v>305</v>
      </c>
      <c r="L79" s="170" t="s">
        <v>339</v>
      </c>
      <c r="M79" s="105">
        <v>4</v>
      </c>
      <c r="N79" s="170" t="s">
        <v>339</v>
      </c>
      <c r="O79" s="170" t="s">
        <v>334</v>
      </c>
      <c r="P79" s="170" t="s">
        <v>334</v>
      </c>
      <c r="Q79" s="105">
        <v>18910.774565</v>
      </c>
      <c r="R79" s="105">
        <v>10000</v>
      </c>
      <c r="S79" s="171">
        <v>99.964177</v>
      </c>
      <c r="T79" s="105">
        <v>0</v>
      </c>
      <c r="U79" s="172">
        <v>189040001.99831283</v>
      </c>
      <c r="V79" s="173" t="s">
        <v>343</v>
      </c>
      <c r="W79" s="173" t="s">
        <v>343</v>
      </c>
      <c r="X79" s="105" t="s">
        <v>301</v>
      </c>
    </row>
    <row r="80" spans="1:24" ht="14.25">
      <c r="A80" s="105">
        <f t="shared" si="1"/>
        <v>69</v>
      </c>
      <c r="B80" s="105" t="s">
        <v>337</v>
      </c>
      <c r="C80" s="105" t="s">
        <v>338</v>
      </c>
      <c r="D80" s="105" t="s">
        <v>301</v>
      </c>
      <c r="E80" s="105"/>
      <c r="F80" s="105"/>
      <c r="G80" s="105" t="s">
        <v>302</v>
      </c>
      <c r="H80" s="105" t="s">
        <v>303</v>
      </c>
      <c r="I80" s="105" t="s">
        <v>304</v>
      </c>
      <c r="J80" s="105" t="s">
        <v>101</v>
      </c>
      <c r="K80" s="105" t="s">
        <v>305</v>
      </c>
      <c r="L80" s="170" t="s">
        <v>339</v>
      </c>
      <c r="M80" s="105">
        <v>4</v>
      </c>
      <c r="N80" s="170" t="s">
        <v>339</v>
      </c>
      <c r="O80" s="170" t="s">
        <v>334</v>
      </c>
      <c r="P80" s="170" t="s">
        <v>334</v>
      </c>
      <c r="Q80" s="105">
        <v>11983.480615</v>
      </c>
      <c r="R80" s="105">
        <v>10000</v>
      </c>
      <c r="S80" s="171">
        <v>99.964177</v>
      </c>
      <c r="T80" s="105">
        <v>0</v>
      </c>
      <c r="U80" s="172">
        <v>119791877.99102946</v>
      </c>
      <c r="V80" s="173" t="s">
        <v>343</v>
      </c>
      <c r="W80" s="173" t="s">
        <v>343</v>
      </c>
      <c r="X80" s="105" t="s">
        <v>301</v>
      </c>
    </row>
    <row r="81" spans="1:24" ht="14.25">
      <c r="A81" s="105">
        <f t="shared" si="1"/>
        <v>70</v>
      </c>
      <c r="B81" s="105" t="s">
        <v>337</v>
      </c>
      <c r="C81" s="105" t="s">
        <v>338</v>
      </c>
      <c r="D81" s="105" t="s">
        <v>301</v>
      </c>
      <c r="E81" s="105"/>
      <c r="F81" s="105"/>
      <c r="G81" s="105" t="s">
        <v>302</v>
      </c>
      <c r="H81" s="105" t="s">
        <v>303</v>
      </c>
      <c r="I81" s="105" t="s">
        <v>304</v>
      </c>
      <c r="J81" s="105" t="s">
        <v>100</v>
      </c>
      <c r="K81" s="105" t="s">
        <v>305</v>
      </c>
      <c r="L81" s="170" t="s">
        <v>339</v>
      </c>
      <c r="M81" s="105">
        <v>4</v>
      </c>
      <c r="N81" s="170" t="s">
        <v>339</v>
      </c>
      <c r="O81" s="170" t="s">
        <v>334</v>
      </c>
      <c r="P81" s="170" t="s">
        <v>334</v>
      </c>
      <c r="Q81" s="105">
        <v>19333.723377</v>
      </c>
      <c r="R81" s="105">
        <v>10000</v>
      </c>
      <c r="S81" s="171">
        <v>99.964177</v>
      </c>
      <c r="T81" s="105">
        <v>0</v>
      </c>
      <c r="U81" s="172">
        <v>193267974.99808848</v>
      </c>
      <c r="V81" s="173" t="s">
        <v>343</v>
      </c>
      <c r="W81" s="173" t="s">
        <v>343</v>
      </c>
      <c r="X81" s="105" t="s">
        <v>301</v>
      </c>
    </row>
    <row r="82" spans="1:24" ht="14.25">
      <c r="A82" s="105">
        <f t="shared" si="1"/>
        <v>71</v>
      </c>
      <c r="B82" s="105" t="s">
        <v>337</v>
      </c>
      <c r="C82" s="105" t="s">
        <v>338</v>
      </c>
      <c r="D82" s="105" t="s">
        <v>301</v>
      </c>
      <c r="E82" s="105"/>
      <c r="F82" s="105"/>
      <c r="G82" s="105" t="s">
        <v>302</v>
      </c>
      <c r="H82" s="105" t="s">
        <v>303</v>
      </c>
      <c r="I82" s="105" t="s">
        <v>304</v>
      </c>
      <c r="J82" s="105" t="s">
        <v>99</v>
      </c>
      <c r="K82" s="105" t="s">
        <v>305</v>
      </c>
      <c r="L82" s="170" t="s">
        <v>339</v>
      </c>
      <c r="M82" s="105">
        <v>4</v>
      </c>
      <c r="N82" s="170" t="s">
        <v>339</v>
      </c>
      <c r="O82" s="170" t="s">
        <v>334</v>
      </c>
      <c r="P82" s="170" t="s">
        <v>334</v>
      </c>
      <c r="Q82" s="105">
        <v>9862.379278</v>
      </c>
      <c r="R82" s="105">
        <v>10000</v>
      </c>
      <c r="S82" s="171">
        <v>99.964177</v>
      </c>
      <c r="T82" s="105">
        <v>0</v>
      </c>
      <c r="U82" s="172">
        <v>98588462.99568476</v>
      </c>
      <c r="V82" s="173" t="s">
        <v>343</v>
      </c>
      <c r="W82" s="173" t="s">
        <v>343</v>
      </c>
      <c r="X82" s="105" t="s">
        <v>301</v>
      </c>
    </row>
    <row r="83" spans="1:24" ht="14.25">
      <c r="A83" s="105">
        <f t="shared" si="1"/>
        <v>72</v>
      </c>
      <c r="B83" s="105" t="s">
        <v>337</v>
      </c>
      <c r="C83" s="105" t="s">
        <v>338</v>
      </c>
      <c r="D83" s="105" t="s">
        <v>301</v>
      </c>
      <c r="E83" s="105"/>
      <c r="F83" s="105"/>
      <c r="G83" s="105" t="s">
        <v>302</v>
      </c>
      <c r="H83" s="105" t="s">
        <v>303</v>
      </c>
      <c r="I83" s="105" t="s">
        <v>304</v>
      </c>
      <c r="J83" s="105" t="s">
        <v>98</v>
      </c>
      <c r="K83" s="105" t="s">
        <v>305</v>
      </c>
      <c r="L83" s="170" t="s">
        <v>339</v>
      </c>
      <c r="M83" s="105">
        <v>4</v>
      </c>
      <c r="N83" s="170" t="s">
        <v>339</v>
      </c>
      <c r="O83" s="170" t="s">
        <v>334</v>
      </c>
      <c r="P83" s="170" t="s">
        <v>334</v>
      </c>
      <c r="Q83" s="105">
        <v>43983.931666</v>
      </c>
      <c r="R83" s="105">
        <v>10000</v>
      </c>
      <c r="S83" s="171">
        <v>99.964177</v>
      </c>
      <c r="T83" s="105">
        <v>0</v>
      </c>
      <c r="U83" s="172">
        <v>439681753.9892394</v>
      </c>
      <c r="V83" s="173" t="s">
        <v>343</v>
      </c>
      <c r="W83" s="173" t="s">
        <v>343</v>
      </c>
      <c r="X83" s="105" t="s">
        <v>301</v>
      </c>
    </row>
    <row r="86" ht="14.25">
      <c r="E86" s="174"/>
    </row>
    <row r="89" ht="14.25">
      <c r="F89" s="175"/>
    </row>
    <row r="91" spans="3:4" ht="14.25">
      <c r="C91" s="176"/>
      <c r="D91" s="176"/>
    </row>
  </sheetData>
  <sheetProtection/>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X121"/>
  <sheetViews>
    <sheetView zoomScalePageLayoutView="0" workbookViewId="0" topLeftCell="A1">
      <selection activeCell="A1" sqref="A1"/>
    </sheetView>
  </sheetViews>
  <sheetFormatPr defaultColWidth="9.140625" defaultRowHeight="15"/>
  <cols>
    <col min="1" max="1" width="10.57421875" style="0" customWidth="1"/>
    <col min="2" max="2" width="53.8515625" style="0" customWidth="1"/>
    <col min="3" max="3" width="17.00390625" style="0" customWidth="1"/>
    <col min="4" max="4" width="28.8515625" style="0" customWidth="1"/>
    <col min="5" max="5" width="15.28125" style="0" customWidth="1"/>
    <col min="6" max="6" width="13.57421875" style="0" customWidth="1"/>
    <col min="7" max="7" width="10.140625" style="0" customWidth="1"/>
    <col min="8" max="8" width="14.28125" style="0" customWidth="1"/>
    <col min="9" max="9" width="28.421875" style="0" customWidth="1"/>
    <col min="10" max="10" width="39.00390625" style="0" customWidth="1"/>
    <col min="11" max="11" width="19.28125" style="0" customWidth="1"/>
    <col min="12" max="12" width="14.421875" style="0" customWidth="1"/>
    <col min="14" max="14" width="13.8515625" style="0" customWidth="1"/>
    <col min="15" max="15" width="13.7109375" style="0" customWidth="1"/>
    <col min="16" max="16" width="13.57421875" style="0" customWidth="1"/>
    <col min="17" max="17" width="10.140625" style="0" customWidth="1"/>
    <col min="18" max="18" width="9.57421875" style="0" customWidth="1"/>
    <col min="19" max="19" width="14.00390625" style="0" customWidth="1"/>
    <col min="20" max="20" width="15.00390625" style="0" customWidth="1"/>
    <col min="21" max="21" width="21.28125" style="0" customWidth="1"/>
    <col min="22" max="22" width="14.00390625" style="0" customWidth="1"/>
    <col min="23" max="23" width="13.7109375" style="0" customWidth="1"/>
    <col min="24" max="24" width="28.421875" style="0" customWidth="1"/>
  </cols>
  <sheetData>
    <row r="1" ht="14.25">
      <c r="A1" s="165" t="s">
        <v>267</v>
      </c>
    </row>
    <row r="2" ht="14.25">
      <c r="A2" s="166" t="s">
        <v>268</v>
      </c>
    </row>
    <row r="3" ht="14.25">
      <c r="A3" s="166" t="s">
        <v>269</v>
      </c>
    </row>
    <row r="4" ht="14.25">
      <c r="A4" s="165" t="s">
        <v>270</v>
      </c>
    </row>
    <row r="5" ht="14.25">
      <c r="A5" s="165" t="s">
        <v>271</v>
      </c>
    </row>
    <row r="6" ht="14.25">
      <c r="A6" s="165" t="s">
        <v>272</v>
      </c>
    </row>
    <row r="7" ht="14.25">
      <c r="A7" s="165" t="s">
        <v>273</v>
      </c>
    </row>
    <row r="8" ht="14.25">
      <c r="A8" s="165" t="s">
        <v>274</v>
      </c>
    </row>
    <row r="9" ht="14.25">
      <c r="A9" s="165" t="s">
        <v>275</v>
      </c>
    </row>
    <row r="11" spans="1:24" ht="114.75" customHeight="1">
      <c r="A11" s="167" t="s">
        <v>276</v>
      </c>
      <c r="B11" s="167" t="s">
        <v>277</v>
      </c>
      <c r="C11" s="168" t="s">
        <v>278</v>
      </c>
      <c r="D11" s="169" t="s">
        <v>279</v>
      </c>
      <c r="E11" s="168" t="s">
        <v>280</v>
      </c>
      <c r="F11" s="167" t="s">
        <v>281</v>
      </c>
      <c r="G11" s="167" t="s">
        <v>282</v>
      </c>
      <c r="H11" s="167" t="s">
        <v>283</v>
      </c>
      <c r="I11" s="167" t="s">
        <v>284</v>
      </c>
      <c r="J11" s="167" t="s">
        <v>96</v>
      </c>
      <c r="K11" s="167" t="s">
        <v>285</v>
      </c>
      <c r="L11" s="167" t="s">
        <v>286</v>
      </c>
      <c r="M11" s="167" t="s">
        <v>287</v>
      </c>
      <c r="N11" s="167" t="s">
        <v>288</v>
      </c>
      <c r="O11" s="167" t="s">
        <v>289</v>
      </c>
      <c r="P11" s="167" t="s">
        <v>290</v>
      </c>
      <c r="Q11" s="167" t="s">
        <v>291</v>
      </c>
      <c r="R11" s="167" t="s">
        <v>292</v>
      </c>
      <c r="S11" s="167" t="s">
        <v>293</v>
      </c>
      <c r="T11" s="167" t="s">
        <v>294</v>
      </c>
      <c r="U11" s="167" t="s">
        <v>295</v>
      </c>
      <c r="V11" s="167" t="s">
        <v>296</v>
      </c>
      <c r="W11" s="167" t="s">
        <v>297</v>
      </c>
      <c r="X11" s="167" t="s">
        <v>298</v>
      </c>
    </row>
    <row r="12" spans="1:24" ht="14.25">
      <c r="A12" s="105">
        <v>1</v>
      </c>
      <c r="B12" s="105" t="s">
        <v>344</v>
      </c>
      <c r="C12" s="105" t="s">
        <v>345</v>
      </c>
      <c r="D12" s="105" t="s">
        <v>301</v>
      </c>
      <c r="E12" s="105"/>
      <c r="F12" s="105"/>
      <c r="G12" s="105" t="s">
        <v>302</v>
      </c>
      <c r="H12" s="105" t="s">
        <v>303</v>
      </c>
      <c r="I12" s="105" t="s">
        <v>304</v>
      </c>
      <c r="J12" s="105" t="s">
        <v>98</v>
      </c>
      <c r="K12" s="105" t="s">
        <v>305</v>
      </c>
      <c r="L12" s="170" t="s">
        <v>346</v>
      </c>
      <c r="M12" s="105">
        <v>1</v>
      </c>
      <c r="N12" s="170" t="s">
        <v>346</v>
      </c>
      <c r="O12" s="170" t="s">
        <v>347</v>
      </c>
      <c r="P12" s="170" t="s">
        <v>347</v>
      </c>
      <c r="Q12" s="105">
        <v>118446.855426</v>
      </c>
      <c r="R12" s="105">
        <v>10000</v>
      </c>
      <c r="S12" s="171">
        <v>99.991261</v>
      </c>
      <c r="T12" s="105">
        <v>0</v>
      </c>
      <c r="U12" s="172">
        <v>1184365044.0268307</v>
      </c>
      <c r="V12" s="173" t="s">
        <v>348</v>
      </c>
      <c r="W12" s="173" t="s">
        <v>348</v>
      </c>
      <c r="X12" s="105" t="s">
        <v>301</v>
      </c>
    </row>
    <row r="13" spans="1:24" ht="14.25">
      <c r="A13" s="105">
        <f>A12+1</f>
        <v>2</v>
      </c>
      <c r="B13" s="105" t="s">
        <v>344</v>
      </c>
      <c r="C13" s="105" t="s">
        <v>345</v>
      </c>
      <c r="D13" s="105" t="s">
        <v>301</v>
      </c>
      <c r="E13" s="105"/>
      <c r="F13" s="105"/>
      <c r="G13" s="105" t="s">
        <v>302</v>
      </c>
      <c r="H13" s="105" t="s">
        <v>303</v>
      </c>
      <c r="I13" s="105" t="s">
        <v>304</v>
      </c>
      <c r="J13" s="105" t="s">
        <v>100</v>
      </c>
      <c r="K13" s="105" t="s">
        <v>305</v>
      </c>
      <c r="L13" s="170" t="s">
        <v>346</v>
      </c>
      <c r="M13" s="105">
        <v>1</v>
      </c>
      <c r="N13" s="170" t="s">
        <v>346</v>
      </c>
      <c r="O13" s="170" t="s">
        <v>347</v>
      </c>
      <c r="P13" s="170" t="s">
        <v>347</v>
      </c>
      <c r="Q13" s="105">
        <v>65814.316288</v>
      </c>
      <c r="R13" s="105">
        <v>10000</v>
      </c>
      <c r="S13" s="171">
        <v>99.991261</v>
      </c>
      <c r="T13" s="105">
        <v>0</v>
      </c>
      <c r="U13" s="172">
        <v>658085648.0122532</v>
      </c>
      <c r="V13" s="173" t="s">
        <v>348</v>
      </c>
      <c r="W13" s="173" t="s">
        <v>348</v>
      </c>
      <c r="X13" s="105" t="s">
        <v>301</v>
      </c>
    </row>
    <row r="14" spans="1:24" ht="14.25">
      <c r="A14" s="105">
        <f aca="true" t="shared" si="0" ref="A14:A77">A13+1</f>
        <v>3</v>
      </c>
      <c r="B14" s="105" t="s">
        <v>344</v>
      </c>
      <c r="C14" s="105" t="s">
        <v>345</v>
      </c>
      <c r="D14" s="105" t="s">
        <v>301</v>
      </c>
      <c r="E14" s="105"/>
      <c r="F14" s="105"/>
      <c r="G14" s="105" t="s">
        <v>302</v>
      </c>
      <c r="H14" s="105" t="s">
        <v>303</v>
      </c>
      <c r="I14" s="105" t="s">
        <v>304</v>
      </c>
      <c r="J14" s="105" t="s">
        <v>101</v>
      </c>
      <c r="K14" s="105" t="s">
        <v>305</v>
      </c>
      <c r="L14" s="170" t="s">
        <v>346</v>
      </c>
      <c r="M14" s="105">
        <v>1</v>
      </c>
      <c r="N14" s="170" t="s">
        <v>346</v>
      </c>
      <c r="O14" s="170" t="s">
        <v>347</v>
      </c>
      <c r="P14" s="170" t="s">
        <v>347</v>
      </c>
      <c r="Q14" s="105">
        <v>26910.5245</v>
      </c>
      <c r="R14" s="105">
        <v>10000</v>
      </c>
      <c r="S14" s="171">
        <v>99.991261</v>
      </c>
      <c r="T14" s="105">
        <v>0</v>
      </c>
      <c r="U14" s="172">
        <v>269081728.0002816</v>
      </c>
      <c r="V14" s="173" t="s">
        <v>348</v>
      </c>
      <c r="W14" s="173" t="s">
        <v>348</v>
      </c>
      <c r="X14" s="105" t="s">
        <v>301</v>
      </c>
    </row>
    <row r="15" spans="1:24" ht="14.25">
      <c r="A15" s="105">
        <f t="shared" si="0"/>
        <v>4</v>
      </c>
      <c r="B15" s="105" t="s">
        <v>344</v>
      </c>
      <c r="C15" s="105" t="s">
        <v>345</v>
      </c>
      <c r="D15" s="105" t="s">
        <v>301</v>
      </c>
      <c r="E15" s="105"/>
      <c r="F15" s="105"/>
      <c r="G15" s="105" t="s">
        <v>302</v>
      </c>
      <c r="H15" s="105" t="s">
        <v>303</v>
      </c>
      <c r="I15" s="105" t="s">
        <v>304</v>
      </c>
      <c r="J15" s="105" t="s">
        <v>102</v>
      </c>
      <c r="K15" s="105" t="s">
        <v>305</v>
      </c>
      <c r="L15" s="170" t="s">
        <v>346</v>
      </c>
      <c r="M15" s="105">
        <v>1</v>
      </c>
      <c r="N15" s="170" t="s">
        <v>346</v>
      </c>
      <c r="O15" s="170" t="s">
        <v>347</v>
      </c>
      <c r="P15" s="170" t="s">
        <v>347</v>
      </c>
      <c r="Q15" s="105">
        <v>52306.522847</v>
      </c>
      <c r="R15" s="105">
        <v>10000</v>
      </c>
      <c r="S15" s="171">
        <v>99.991261</v>
      </c>
      <c r="T15" s="105">
        <v>0</v>
      </c>
      <c r="U15" s="172">
        <v>523019518.0089101</v>
      </c>
      <c r="V15" s="173" t="s">
        <v>348</v>
      </c>
      <c r="W15" s="173" t="s">
        <v>348</v>
      </c>
      <c r="X15" s="105" t="s">
        <v>301</v>
      </c>
    </row>
    <row r="16" spans="1:24" ht="14.25">
      <c r="A16" s="105">
        <f t="shared" si="0"/>
        <v>5</v>
      </c>
      <c r="B16" s="105" t="s">
        <v>344</v>
      </c>
      <c r="C16" s="105" t="s">
        <v>345</v>
      </c>
      <c r="D16" s="105" t="s">
        <v>301</v>
      </c>
      <c r="E16" s="105"/>
      <c r="F16" s="105"/>
      <c r="G16" s="105" t="s">
        <v>302</v>
      </c>
      <c r="H16" s="105" t="s">
        <v>303</v>
      </c>
      <c r="I16" s="105" t="s">
        <v>304</v>
      </c>
      <c r="J16" s="105" t="s">
        <v>103</v>
      </c>
      <c r="K16" s="105" t="s">
        <v>305</v>
      </c>
      <c r="L16" s="170" t="s">
        <v>346</v>
      </c>
      <c r="M16" s="105">
        <v>1</v>
      </c>
      <c r="N16" s="170" t="s">
        <v>346</v>
      </c>
      <c r="O16" s="170" t="s">
        <v>347</v>
      </c>
      <c r="P16" s="170" t="s">
        <v>347</v>
      </c>
      <c r="Q16" s="105">
        <v>62181.333589</v>
      </c>
      <c r="R16" s="105">
        <v>10000</v>
      </c>
      <c r="S16" s="171">
        <v>99.991261</v>
      </c>
      <c r="T16" s="105">
        <v>0</v>
      </c>
      <c r="U16" s="172">
        <v>621758995.8713019</v>
      </c>
      <c r="V16" s="173" t="s">
        <v>348</v>
      </c>
      <c r="W16" s="173" t="s">
        <v>348</v>
      </c>
      <c r="X16" s="105" t="s">
        <v>301</v>
      </c>
    </row>
    <row r="17" spans="1:24" ht="14.25">
      <c r="A17" s="105">
        <f t="shared" si="0"/>
        <v>6</v>
      </c>
      <c r="B17" s="105" t="s">
        <v>344</v>
      </c>
      <c r="C17" s="105" t="s">
        <v>345</v>
      </c>
      <c r="D17" s="105" t="s">
        <v>301</v>
      </c>
      <c r="E17" s="105"/>
      <c r="F17" s="105"/>
      <c r="G17" s="105" t="s">
        <v>302</v>
      </c>
      <c r="H17" s="105" t="s">
        <v>303</v>
      </c>
      <c r="I17" s="105" t="s">
        <v>304</v>
      </c>
      <c r="J17" s="105" t="s">
        <v>99</v>
      </c>
      <c r="K17" s="105" t="s">
        <v>305</v>
      </c>
      <c r="L17" s="170" t="s">
        <v>346</v>
      </c>
      <c r="M17" s="105">
        <v>1</v>
      </c>
      <c r="N17" s="170" t="s">
        <v>346</v>
      </c>
      <c r="O17" s="170" t="s">
        <v>347</v>
      </c>
      <c r="P17" s="170" t="s">
        <v>347</v>
      </c>
      <c r="Q17" s="105">
        <v>22790.447348</v>
      </c>
      <c r="R17" s="105">
        <v>10000</v>
      </c>
      <c r="S17" s="171">
        <v>99.991261</v>
      </c>
      <c r="T17" s="105">
        <v>0</v>
      </c>
      <c r="U17" s="172">
        <v>227884556.99922436</v>
      </c>
      <c r="V17" s="173" t="s">
        <v>348</v>
      </c>
      <c r="W17" s="173" t="s">
        <v>348</v>
      </c>
      <c r="X17" s="105" t="s">
        <v>301</v>
      </c>
    </row>
    <row r="18" spans="1:24" ht="14.25">
      <c r="A18" s="105">
        <f t="shared" si="0"/>
        <v>7</v>
      </c>
      <c r="B18" s="105" t="s">
        <v>349</v>
      </c>
      <c r="C18" s="105" t="s">
        <v>350</v>
      </c>
      <c r="D18" s="105" t="s">
        <v>301</v>
      </c>
      <c r="E18" s="105"/>
      <c r="F18" s="105"/>
      <c r="G18" s="105" t="s">
        <v>302</v>
      </c>
      <c r="H18" s="105" t="s">
        <v>303</v>
      </c>
      <c r="I18" s="105" t="s">
        <v>304</v>
      </c>
      <c r="J18" s="105" t="s">
        <v>98</v>
      </c>
      <c r="K18" s="105" t="s">
        <v>305</v>
      </c>
      <c r="L18" s="170" t="s">
        <v>351</v>
      </c>
      <c r="M18" s="105">
        <v>1</v>
      </c>
      <c r="N18" s="170" t="s">
        <v>351</v>
      </c>
      <c r="O18" s="170" t="s">
        <v>339</v>
      </c>
      <c r="P18" s="170" t="s">
        <v>339</v>
      </c>
      <c r="Q18" s="105">
        <v>633.161948</v>
      </c>
      <c r="R18" s="105">
        <v>10000</v>
      </c>
      <c r="S18" s="171">
        <v>99.990248</v>
      </c>
      <c r="T18" s="105">
        <v>0</v>
      </c>
      <c r="U18" s="172">
        <v>6331001.990709699</v>
      </c>
      <c r="V18" s="173" t="s">
        <v>352</v>
      </c>
      <c r="W18" s="173" t="s">
        <v>352</v>
      </c>
      <c r="X18" s="105" t="s">
        <v>301</v>
      </c>
    </row>
    <row r="19" spans="1:24" ht="14.25">
      <c r="A19" s="105">
        <f t="shared" si="0"/>
        <v>8</v>
      </c>
      <c r="B19" s="105" t="s">
        <v>349</v>
      </c>
      <c r="C19" s="105" t="s">
        <v>350</v>
      </c>
      <c r="D19" s="105" t="s">
        <v>301</v>
      </c>
      <c r="E19" s="105"/>
      <c r="F19" s="105"/>
      <c r="G19" s="105" t="s">
        <v>302</v>
      </c>
      <c r="H19" s="105" t="s">
        <v>303</v>
      </c>
      <c r="I19" s="105" t="s">
        <v>304</v>
      </c>
      <c r="J19" s="105" t="s">
        <v>99</v>
      </c>
      <c r="K19" s="105" t="s">
        <v>305</v>
      </c>
      <c r="L19" s="170" t="s">
        <v>351</v>
      </c>
      <c r="M19" s="105">
        <v>1</v>
      </c>
      <c r="N19" s="170" t="s">
        <v>351</v>
      </c>
      <c r="O19" s="170" t="s">
        <v>339</v>
      </c>
      <c r="P19" s="170" t="s">
        <v>339</v>
      </c>
      <c r="Q19" s="105">
        <v>123.778271</v>
      </c>
      <c r="R19" s="105">
        <v>10000</v>
      </c>
      <c r="S19" s="171">
        <v>99.990248</v>
      </c>
      <c r="T19" s="105">
        <v>0</v>
      </c>
      <c r="U19" s="172">
        <v>1237661.9956125421</v>
      </c>
      <c r="V19" s="173" t="s">
        <v>352</v>
      </c>
      <c r="W19" s="173" t="s">
        <v>352</v>
      </c>
      <c r="X19" s="105" t="s">
        <v>301</v>
      </c>
    </row>
    <row r="20" spans="1:24" ht="14.25">
      <c r="A20" s="105">
        <f t="shared" si="0"/>
        <v>9</v>
      </c>
      <c r="B20" s="105" t="s">
        <v>349</v>
      </c>
      <c r="C20" s="105" t="s">
        <v>350</v>
      </c>
      <c r="D20" s="105" t="s">
        <v>301</v>
      </c>
      <c r="E20" s="105"/>
      <c r="F20" s="105"/>
      <c r="G20" s="105" t="s">
        <v>302</v>
      </c>
      <c r="H20" s="105" t="s">
        <v>303</v>
      </c>
      <c r="I20" s="105" t="s">
        <v>304</v>
      </c>
      <c r="J20" s="105" t="s">
        <v>100</v>
      </c>
      <c r="K20" s="105" t="s">
        <v>305</v>
      </c>
      <c r="L20" s="170" t="s">
        <v>351</v>
      </c>
      <c r="M20" s="105">
        <v>1</v>
      </c>
      <c r="N20" s="170" t="s">
        <v>351</v>
      </c>
      <c r="O20" s="170" t="s">
        <v>339</v>
      </c>
      <c r="P20" s="170" t="s">
        <v>339</v>
      </c>
      <c r="Q20" s="105">
        <v>277.909003</v>
      </c>
      <c r="R20" s="105">
        <v>10000</v>
      </c>
      <c r="S20" s="171">
        <v>99.990248</v>
      </c>
      <c r="T20" s="105">
        <v>0</v>
      </c>
      <c r="U20" s="172">
        <v>2778819.0000785515</v>
      </c>
      <c r="V20" s="173" t="s">
        <v>352</v>
      </c>
      <c r="W20" s="173" t="s">
        <v>352</v>
      </c>
      <c r="X20" s="105" t="s">
        <v>301</v>
      </c>
    </row>
    <row r="21" spans="1:24" ht="14.25">
      <c r="A21" s="105">
        <f t="shared" si="0"/>
        <v>10</v>
      </c>
      <c r="B21" s="105" t="s">
        <v>349</v>
      </c>
      <c r="C21" s="105" t="s">
        <v>350</v>
      </c>
      <c r="D21" s="105" t="s">
        <v>301</v>
      </c>
      <c r="E21" s="105"/>
      <c r="F21" s="105"/>
      <c r="G21" s="105" t="s">
        <v>302</v>
      </c>
      <c r="H21" s="105" t="s">
        <v>303</v>
      </c>
      <c r="I21" s="105" t="s">
        <v>304</v>
      </c>
      <c r="J21" s="105" t="s">
        <v>101</v>
      </c>
      <c r="K21" s="105" t="s">
        <v>305</v>
      </c>
      <c r="L21" s="170" t="s">
        <v>351</v>
      </c>
      <c r="M21" s="105">
        <v>1</v>
      </c>
      <c r="N21" s="170" t="s">
        <v>351</v>
      </c>
      <c r="O21" s="170" t="s">
        <v>339</v>
      </c>
      <c r="P21" s="170" t="s">
        <v>339</v>
      </c>
      <c r="Q21" s="105">
        <v>142.880534</v>
      </c>
      <c r="R21" s="105">
        <v>10000</v>
      </c>
      <c r="S21" s="171">
        <v>99.990248</v>
      </c>
      <c r="T21" s="105">
        <v>0</v>
      </c>
      <c r="U21" s="172">
        <v>1428665.996187858</v>
      </c>
      <c r="V21" s="173" t="s">
        <v>352</v>
      </c>
      <c r="W21" s="173" t="s">
        <v>352</v>
      </c>
      <c r="X21" s="105" t="s">
        <v>301</v>
      </c>
    </row>
    <row r="22" spans="1:24" ht="14.25">
      <c r="A22" s="105">
        <f t="shared" si="0"/>
        <v>11</v>
      </c>
      <c r="B22" s="105" t="s">
        <v>349</v>
      </c>
      <c r="C22" s="105" t="s">
        <v>350</v>
      </c>
      <c r="D22" s="105" t="s">
        <v>301</v>
      </c>
      <c r="E22" s="105"/>
      <c r="F22" s="105"/>
      <c r="G22" s="105" t="s">
        <v>302</v>
      </c>
      <c r="H22" s="105" t="s">
        <v>303</v>
      </c>
      <c r="I22" s="105" t="s">
        <v>304</v>
      </c>
      <c r="J22" s="105" t="s">
        <v>102</v>
      </c>
      <c r="K22" s="105" t="s">
        <v>305</v>
      </c>
      <c r="L22" s="170" t="s">
        <v>351</v>
      </c>
      <c r="M22" s="105">
        <v>1</v>
      </c>
      <c r="N22" s="170" t="s">
        <v>351</v>
      </c>
      <c r="O22" s="170" t="s">
        <v>339</v>
      </c>
      <c r="P22" s="170" t="s">
        <v>339</v>
      </c>
      <c r="Q22" s="105">
        <v>284.645259</v>
      </c>
      <c r="R22" s="105">
        <v>10000</v>
      </c>
      <c r="S22" s="171">
        <v>99.990248</v>
      </c>
      <c r="T22" s="105">
        <v>0</v>
      </c>
      <c r="U22" s="172">
        <v>2846174.990565096</v>
      </c>
      <c r="V22" s="173" t="s">
        <v>352</v>
      </c>
      <c r="W22" s="173" t="s">
        <v>352</v>
      </c>
      <c r="X22" s="105" t="s">
        <v>301</v>
      </c>
    </row>
    <row r="23" spans="1:24" ht="14.25">
      <c r="A23" s="105">
        <f t="shared" si="0"/>
        <v>12</v>
      </c>
      <c r="B23" s="105" t="s">
        <v>349</v>
      </c>
      <c r="C23" s="105" t="s">
        <v>350</v>
      </c>
      <c r="D23" s="105" t="s">
        <v>301</v>
      </c>
      <c r="E23" s="105"/>
      <c r="F23" s="105"/>
      <c r="G23" s="105" t="s">
        <v>302</v>
      </c>
      <c r="H23" s="105" t="s">
        <v>303</v>
      </c>
      <c r="I23" s="105" t="s">
        <v>304</v>
      </c>
      <c r="J23" s="105" t="s">
        <v>103</v>
      </c>
      <c r="K23" s="105" t="s">
        <v>305</v>
      </c>
      <c r="L23" s="170" t="s">
        <v>351</v>
      </c>
      <c r="M23" s="105">
        <v>1</v>
      </c>
      <c r="N23" s="170" t="s">
        <v>351</v>
      </c>
      <c r="O23" s="170" t="s">
        <v>339</v>
      </c>
      <c r="P23" s="170" t="s">
        <v>339</v>
      </c>
      <c r="Q23" s="105">
        <v>337.624981</v>
      </c>
      <c r="R23" s="105">
        <v>10000</v>
      </c>
      <c r="S23" s="171">
        <v>99.990248</v>
      </c>
      <c r="T23" s="105">
        <v>0</v>
      </c>
      <c r="U23" s="172">
        <v>3375920.5422501545</v>
      </c>
      <c r="V23" s="173" t="s">
        <v>352</v>
      </c>
      <c r="W23" s="173" t="s">
        <v>352</v>
      </c>
      <c r="X23" s="105" t="s">
        <v>301</v>
      </c>
    </row>
    <row r="24" spans="1:24" ht="14.25">
      <c r="A24" s="105">
        <f t="shared" si="0"/>
        <v>13</v>
      </c>
      <c r="B24" s="105" t="s">
        <v>349</v>
      </c>
      <c r="C24" s="105" t="s">
        <v>350</v>
      </c>
      <c r="D24" s="105" t="s">
        <v>301</v>
      </c>
      <c r="E24" s="105"/>
      <c r="F24" s="105"/>
      <c r="G24" s="105" t="s">
        <v>302</v>
      </c>
      <c r="H24" s="105" t="s">
        <v>303</v>
      </c>
      <c r="I24" s="105" t="s">
        <v>304</v>
      </c>
      <c r="J24" s="105" t="s">
        <v>98</v>
      </c>
      <c r="K24" s="105" t="s">
        <v>305</v>
      </c>
      <c r="L24" s="170" t="s">
        <v>351</v>
      </c>
      <c r="M24" s="105">
        <v>1</v>
      </c>
      <c r="N24" s="170" t="s">
        <v>351</v>
      </c>
      <c r="O24" s="170" t="s">
        <v>339</v>
      </c>
      <c r="P24" s="170" t="s">
        <v>339</v>
      </c>
      <c r="Q24" s="105">
        <v>52763.494704</v>
      </c>
      <c r="R24" s="105">
        <v>10000</v>
      </c>
      <c r="S24" s="171">
        <v>99.989179</v>
      </c>
      <c r="T24" s="105">
        <v>0</v>
      </c>
      <c r="U24" s="172">
        <v>527577852.98146814</v>
      </c>
      <c r="V24" s="173" t="s">
        <v>353</v>
      </c>
      <c r="W24" s="173" t="s">
        <v>353</v>
      </c>
      <c r="X24" s="105" t="s">
        <v>301</v>
      </c>
    </row>
    <row r="25" spans="1:24" ht="14.25">
      <c r="A25" s="105">
        <f t="shared" si="0"/>
        <v>14</v>
      </c>
      <c r="B25" s="105" t="s">
        <v>349</v>
      </c>
      <c r="C25" s="105" t="s">
        <v>350</v>
      </c>
      <c r="D25" s="105" t="s">
        <v>301</v>
      </c>
      <c r="E25" s="105"/>
      <c r="F25" s="105"/>
      <c r="G25" s="105" t="s">
        <v>302</v>
      </c>
      <c r="H25" s="105" t="s">
        <v>303</v>
      </c>
      <c r="I25" s="105" t="s">
        <v>304</v>
      </c>
      <c r="J25" s="105" t="s">
        <v>99</v>
      </c>
      <c r="K25" s="105" t="s">
        <v>305</v>
      </c>
      <c r="L25" s="170" t="s">
        <v>351</v>
      </c>
      <c r="M25" s="105">
        <v>1</v>
      </c>
      <c r="N25" s="170" t="s">
        <v>351</v>
      </c>
      <c r="O25" s="170" t="s">
        <v>339</v>
      </c>
      <c r="P25" s="170" t="s">
        <v>339</v>
      </c>
      <c r="Q25" s="105">
        <v>10314.853144</v>
      </c>
      <c r="R25" s="105">
        <v>10000</v>
      </c>
      <c r="S25" s="171">
        <v>99.989179</v>
      </c>
      <c r="T25" s="105">
        <v>0</v>
      </c>
      <c r="U25" s="172">
        <v>103137369.9952842</v>
      </c>
      <c r="V25" s="173" t="s">
        <v>353</v>
      </c>
      <c r="W25" s="173" t="s">
        <v>353</v>
      </c>
      <c r="X25" s="105" t="s">
        <v>301</v>
      </c>
    </row>
    <row r="26" spans="1:24" ht="14.25">
      <c r="A26" s="105">
        <f t="shared" si="0"/>
        <v>15</v>
      </c>
      <c r="B26" s="105" t="s">
        <v>349</v>
      </c>
      <c r="C26" s="105" t="s">
        <v>350</v>
      </c>
      <c r="D26" s="105" t="s">
        <v>301</v>
      </c>
      <c r="E26" s="105"/>
      <c r="F26" s="105"/>
      <c r="G26" s="105" t="s">
        <v>302</v>
      </c>
      <c r="H26" s="105" t="s">
        <v>303</v>
      </c>
      <c r="I26" s="105" t="s">
        <v>304</v>
      </c>
      <c r="J26" s="105" t="s">
        <v>100</v>
      </c>
      <c r="K26" s="105" t="s">
        <v>305</v>
      </c>
      <c r="L26" s="170" t="s">
        <v>351</v>
      </c>
      <c r="M26" s="105">
        <v>1</v>
      </c>
      <c r="N26" s="170" t="s">
        <v>351</v>
      </c>
      <c r="O26" s="170" t="s">
        <v>339</v>
      </c>
      <c r="P26" s="170" t="s">
        <v>339</v>
      </c>
      <c r="Q26" s="105">
        <v>23159.083685</v>
      </c>
      <c r="R26" s="105">
        <v>10000</v>
      </c>
      <c r="S26" s="171">
        <v>99.989179</v>
      </c>
      <c r="T26" s="105">
        <v>0</v>
      </c>
      <c r="U26" s="172">
        <v>231565776.98452157</v>
      </c>
      <c r="V26" s="173" t="s">
        <v>353</v>
      </c>
      <c r="W26" s="173" t="s">
        <v>353</v>
      </c>
      <c r="X26" s="105" t="s">
        <v>301</v>
      </c>
    </row>
    <row r="27" spans="1:24" ht="14.25">
      <c r="A27" s="105">
        <f t="shared" si="0"/>
        <v>16</v>
      </c>
      <c r="B27" s="105" t="s">
        <v>349</v>
      </c>
      <c r="C27" s="105" t="s">
        <v>350</v>
      </c>
      <c r="D27" s="105" t="s">
        <v>301</v>
      </c>
      <c r="E27" s="105"/>
      <c r="F27" s="105"/>
      <c r="G27" s="105" t="s">
        <v>302</v>
      </c>
      <c r="H27" s="105" t="s">
        <v>303</v>
      </c>
      <c r="I27" s="105" t="s">
        <v>304</v>
      </c>
      <c r="J27" s="105" t="s">
        <v>101</v>
      </c>
      <c r="K27" s="105" t="s">
        <v>305</v>
      </c>
      <c r="L27" s="170" t="s">
        <v>351</v>
      </c>
      <c r="M27" s="105">
        <v>1</v>
      </c>
      <c r="N27" s="170" t="s">
        <v>351</v>
      </c>
      <c r="O27" s="170" t="s">
        <v>339</v>
      </c>
      <c r="P27" s="170" t="s">
        <v>339</v>
      </c>
      <c r="Q27" s="105">
        <v>11906.711995</v>
      </c>
      <c r="R27" s="105">
        <v>10000</v>
      </c>
      <c r="S27" s="171">
        <v>99.989179</v>
      </c>
      <c r="T27" s="105">
        <v>0</v>
      </c>
      <c r="U27" s="172">
        <v>119054235.99461801</v>
      </c>
      <c r="V27" s="173" t="s">
        <v>353</v>
      </c>
      <c r="W27" s="173" t="s">
        <v>353</v>
      </c>
      <c r="X27" s="105" t="s">
        <v>301</v>
      </c>
    </row>
    <row r="28" spans="1:24" ht="14.25">
      <c r="A28" s="105">
        <f t="shared" si="0"/>
        <v>17</v>
      </c>
      <c r="B28" s="105" t="s">
        <v>349</v>
      </c>
      <c r="C28" s="105" t="s">
        <v>350</v>
      </c>
      <c r="D28" s="105" t="s">
        <v>301</v>
      </c>
      <c r="E28" s="105"/>
      <c r="F28" s="105"/>
      <c r="G28" s="105" t="s">
        <v>302</v>
      </c>
      <c r="H28" s="105" t="s">
        <v>303</v>
      </c>
      <c r="I28" s="105" t="s">
        <v>304</v>
      </c>
      <c r="J28" s="105" t="s">
        <v>102</v>
      </c>
      <c r="K28" s="105" t="s">
        <v>305</v>
      </c>
      <c r="L28" s="170" t="s">
        <v>351</v>
      </c>
      <c r="M28" s="105">
        <v>1</v>
      </c>
      <c r="N28" s="170" t="s">
        <v>351</v>
      </c>
      <c r="O28" s="170" t="s">
        <v>339</v>
      </c>
      <c r="P28" s="170" t="s">
        <v>339</v>
      </c>
      <c r="Q28" s="105">
        <v>23720.438028</v>
      </c>
      <c r="R28" s="105">
        <v>10000</v>
      </c>
      <c r="S28" s="171">
        <v>99.989179</v>
      </c>
      <c r="T28" s="105">
        <v>0</v>
      </c>
      <c r="U28" s="172">
        <v>237178712.98702085</v>
      </c>
      <c r="V28" s="173" t="s">
        <v>353</v>
      </c>
      <c r="W28" s="173" t="s">
        <v>353</v>
      </c>
      <c r="X28" s="105" t="s">
        <v>301</v>
      </c>
    </row>
    <row r="29" spans="1:24" ht="14.25">
      <c r="A29" s="105">
        <f t="shared" si="0"/>
        <v>18</v>
      </c>
      <c r="B29" s="105" t="s">
        <v>349</v>
      </c>
      <c r="C29" s="105" t="s">
        <v>350</v>
      </c>
      <c r="D29" s="105" t="s">
        <v>301</v>
      </c>
      <c r="E29" s="105"/>
      <c r="F29" s="105"/>
      <c r="G29" s="105" t="s">
        <v>302</v>
      </c>
      <c r="H29" s="105" t="s">
        <v>303</v>
      </c>
      <c r="I29" s="105" t="s">
        <v>304</v>
      </c>
      <c r="J29" s="105" t="s">
        <v>103</v>
      </c>
      <c r="K29" s="105" t="s">
        <v>305</v>
      </c>
      <c r="L29" s="170" t="s">
        <v>351</v>
      </c>
      <c r="M29" s="105">
        <v>1</v>
      </c>
      <c r="N29" s="170" t="s">
        <v>351</v>
      </c>
      <c r="O29" s="170" t="s">
        <v>339</v>
      </c>
      <c r="P29" s="170" t="s">
        <v>339</v>
      </c>
      <c r="Q29" s="105">
        <v>28135.418442</v>
      </c>
      <c r="R29" s="105">
        <v>10000</v>
      </c>
      <c r="S29" s="171">
        <v>99.989179</v>
      </c>
      <c r="T29" s="105">
        <v>0</v>
      </c>
      <c r="U29" s="172">
        <v>281323739.78708935</v>
      </c>
      <c r="V29" s="173" t="s">
        <v>353</v>
      </c>
      <c r="W29" s="173" t="s">
        <v>353</v>
      </c>
      <c r="X29" s="105" t="s">
        <v>301</v>
      </c>
    </row>
    <row r="30" spans="1:24" ht="14.25">
      <c r="A30" s="105">
        <f t="shared" si="0"/>
        <v>19</v>
      </c>
      <c r="B30" s="105" t="s">
        <v>349</v>
      </c>
      <c r="C30" s="105" t="s">
        <v>350</v>
      </c>
      <c r="D30" s="105" t="s">
        <v>301</v>
      </c>
      <c r="E30" s="105"/>
      <c r="F30" s="105"/>
      <c r="G30" s="105" t="s">
        <v>302</v>
      </c>
      <c r="H30" s="105" t="s">
        <v>303</v>
      </c>
      <c r="I30" s="105" t="s">
        <v>304</v>
      </c>
      <c r="J30" s="105" t="s">
        <v>98</v>
      </c>
      <c r="K30" s="105" t="s">
        <v>305</v>
      </c>
      <c r="L30" s="170" t="s">
        <v>351</v>
      </c>
      <c r="M30" s="105">
        <v>1</v>
      </c>
      <c r="N30" s="170" t="s">
        <v>351</v>
      </c>
      <c r="O30" s="170" t="s">
        <v>339</v>
      </c>
      <c r="P30" s="170" t="s">
        <v>339</v>
      </c>
      <c r="Q30" s="105">
        <v>45024.848857</v>
      </c>
      <c r="R30" s="105">
        <v>10000</v>
      </c>
      <c r="S30" s="171">
        <v>99.989152</v>
      </c>
      <c r="T30" s="105">
        <v>0</v>
      </c>
      <c r="U30" s="172">
        <v>450199644.98361206</v>
      </c>
      <c r="V30" s="173" t="s">
        <v>354</v>
      </c>
      <c r="W30" s="173" t="s">
        <v>354</v>
      </c>
      <c r="X30" s="105" t="s">
        <v>301</v>
      </c>
    </row>
    <row r="31" spans="1:24" ht="14.25">
      <c r="A31" s="105">
        <f t="shared" si="0"/>
        <v>20</v>
      </c>
      <c r="B31" s="105" t="s">
        <v>349</v>
      </c>
      <c r="C31" s="105" t="s">
        <v>350</v>
      </c>
      <c r="D31" s="105" t="s">
        <v>301</v>
      </c>
      <c r="E31" s="105"/>
      <c r="F31" s="105"/>
      <c r="G31" s="105" t="s">
        <v>302</v>
      </c>
      <c r="H31" s="105" t="s">
        <v>303</v>
      </c>
      <c r="I31" s="105" t="s">
        <v>304</v>
      </c>
      <c r="J31" s="105" t="s">
        <v>99</v>
      </c>
      <c r="K31" s="105" t="s">
        <v>305</v>
      </c>
      <c r="L31" s="170" t="s">
        <v>351</v>
      </c>
      <c r="M31" s="105">
        <v>1</v>
      </c>
      <c r="N31" s="170" t="s">
        <v>351</v>
      </c>
      <c r="O31" s="170" t="s">
        <v>339</v>
      </c>
      <c r="P31" s="170" t="s">
        <v>339</v>
      </c>
      <c r="Q31" s="105">
        <v>8802.007953</v>
      </c>
      <c r="R31" s="105">
        <v>10000</v>
      </c>
      <c r="S31" s="171">
        <v>99.989152</v>
      </c>
      <c r="T31" s="105">
        <v>0</v>
      </c>
      <c r="U31" s="172">
        <v>88010530.98854448</v>
      </c>
      <c r="V31" s="173" t="s">
        <v>354</v>
      </c>
      <c r="W31" s="173" t="s">
        <v>354</v>
      </c>
      <c r="X31" s="105" t="s">
        <v>301</v>
      </c>
    </row>
    <row r="32" spans="1:24" ht="14.25">
      <c r="A32" s="105">
        <f t="shared" si="0"/>
        <v>21</v>
      </c>
      <c r="B32" s="105" t="s">
        <v>349</v>
      </c>
      <c r="C32" s="105" t="s">
        <v>350</v>
      </c>
      <c r="D32" s="105" t="s">
        <v>301</v>
      </c>
      <c r="E32" s="105"/>
      <c r="F32" s="105"/>
      <c r="G32" s="105" t="s">
        <v>302</v>
      </c>
      <c r="H32" s="105" t="s">
        <v>303</v>
      </c>
      <c r="I32" s="105" t="s">
        <v>304</v>
      </c>
      <c r="J32" s="105" t="s">
        <v>100</v>
      </c>
      <c r="K32" s="105" t="s">
        <v>305</v>
      </c>
      <c r="L32" s="170" t="s">
        <v>351</v>
      </c>
      <c r="M32" s="105">
        <v>1</v>
      </c>
      <c r="N32" s="170" t="s">
        <v>351</v>
      </c>
      <c r="O32" s="170" t="s">
        <v>339</v>
      </c>
      <c r="P32" s="170" t="s">
        <v>339</v>
      </c>
      <c r="Q32" s="105">
        <v>19762.418054</v>
      </c>
      <c r="R32" s="105">
        <v>10000</v>
      </c>
      <c r="S32" s="171">
        <v>99.989152</v>
      </c>
      <c r="T32" s="105">
        <v>0</v>
      </c>
      <c r="U32" s="172">
        <v>197602741.99222118</v>
      </c>
      <c r="V32" s="173" t="s">
        <v>354</v>
      </c>
      <c r="W32" s="173" t="s">
        <v>354</v>
      </c>
      <c r="X32" s="105" t="s">
        <v>301</v>
      </c>
    </row>
    <row r="33" spans="1:24" ht="14.25">
      <c r="A33" s="105">
        <f t="shared" si="0"/>
        <v>22</v>
      </c>
      <c r="B33" s="105" t="s">
        <v>349</v>
      </c>
      <c r="C33" s="105" t="s">
        <v>350</v>
      </c>
      <c r="D33" s="105" t="s">
        <v>301</v>
      </c>
      <c r="E33" s="105"/>
      <c r="F33" s="105"/>
      <c r="G33" s="105" t="s">
        <v>302</v>
      </c>
      <c r="H33" s="105" t="s">
        <v>303</v>
      </c>
      <c r="I33" s="105" t="s">
        <v>304</v>
      </c>
      <c r="J33" s="105" t="s">
        <v>101</v>
      </c>
      <c r="K33" s="105" t="s">
        <v>305</v>
      </c>
      <c r="L33" s="170" t="s">
        <v>351</v>
      </c>
      <c r="M33" s="105">
        <v>1</v>
      </c>
      <c r="N33" s="170" t="s">
        <v>351</v>
      </c>
      <c r="O33" s="170" t="s">
        <v>339</v>
      </c>
      <c r="P33" s="170" t="s">
        <v>339</v>
      </c>
      <c r="Q33" s="105">
        <v>10160.394213</v>
      </c>
      <c r="R33" s="105">
        <v>10000</v>
      </c>
      <c r="S33" s="171">
        <v>99.989152</v>
      </c>
      <c r="T33" s="105">
        <v>0</v>
      </c>
      <c r="U33" s="172">
        <v>101592919.99211222</v>
      </c>
      <c r="V33" s="173" t="s">
        <v>354</v>
      </c>
      <c r="W33" s="173" t="s">
        <v>354</v>
      </c>
      <c r="X33" s="105" t="s">
        <v>301</v>
      </c>
    </row>
    <row r="34" spans="1:24" ht="14.25">
      <c r="A34" s="105">
        <f t="shared" si="0"/>
        <v>23</v>
      </c>
      <c r="B34" s="105" t="s">
        <v>349</v>
      </c>
      <c r="C34" s="105" t="s">
        <v>350</v>
      </c>
      <c r="D34" s="105" t="s">
        <v>301</v>
      </c>
      <c r="E34" s="105"/>
      <c r="F34" s="105"/>
      <c r="G34" s="105" t="s">
        <v>302</v>
      </c>
      <c r="H34" s="105" t="s">
        <v>303</v>
      </c>
      <c r="I34" s="105" t="s">
        <v>304</v>
      </c>
      <c r="J34" s="105" t="s">
        <v>102</v>
      </c>
      <c r="K34" s="105" t="s">
        <v>305</v>
      </c>
      <c r="L34" s="170" t="s">
        <v>351</v>
      </c>
      <c r="M34" s="105">
        <v>1</v>
      </c>
      <c r="N34" s="170" t="s">
        <v>351</v>
      </c>
      <c r="O34" s="170" t="s">
        <v>339</v>
      </c>
      <c r="P34" s="170" t="s">
        <v>339</v>
      </c>
      <c r="Q34" s="105">
        <v>20241.440419</v>
      </c>
      <c r="R34" s="105">
        <v>10000</v>
      </c>
      <c r="S34" s="171">
        <v>99.989152</v>
      </c>
      <c r="T34" s="105">
        <v>0</v>
      </c>
      <c r="U34" s="172">
        <v>202392445.9920533</v>
      </c>
      <c r="V34" s="173" t="s">
        <v>354</v>
      </c>
      <c r="W34" s="173" t="s">
        <v>354</v>
      </c>
      <c r="X34" s="105" t="s">
        <v>301</v>
      </c>
    </row>
    <row r="35" spans="1:24" ht="14.25">
      <c r="A35" s="105">
        <f t="shared" si="0"/>
        <v>24</v>
      </c>
      <c r="B35" s="105" t="s">
        <v>349</v>
      </c>
      <c r="C35" s="105" t="s">
        <v>350</v>
      </c>
      <c r="D35" s="105" t="s">
        <v>301</v>
      </c>
      <c r="E35" s="105"/>
      <c r="F35" s="105"/>
      <c r="G35" s="105" t="s">
        <v>302</v>
      </c>
      <c r="H35" s="105" t="s">
        <v>303</v>
      </c>
      <c r="I35" s="105" t="s">
        <v>304</v>
      </c>
      <c r="J35" s="105" t="s">
        <v>103</v>
      </c>
      <c r="K35" s="105" t="s">
        <v>305</v>
      </c>
      <c r="L35" s="170" t="s">
        <v>351</v>
      </c>
      <c r="M35" s="105">
        <v>1</v>
      </c>
      <c r="N35" s="170" t="s">
        <v>351</v>
      </c>
      <c r="O35" s="170" t="s">
        <v>339</v>
      </c>
      <c r="P35" s="170" t="s">
        <v>339</v>
      </c>
      <c r="Q35" s="105">
        <v>24008.8905</v>
      </c>
      <c r="R35" s="105">
        <v>10000</v>
      </c>
      <c r="S35" s="171">
        <v>99.989152</v>
      </c>
      <c r="T35" s="105">
        <v>0</v>
      </c>
      <c r="U35" s="172">
        <v>240062859.81946114</v>
      </c>
      <c r="V35" s="173" t="s">
        <v>354</v>
      </c>
      <c r="W35" s="173" t="s">
        <v>354</v>
      </c>
      <c r="X35" s="105" t="s">
        <v>301</v>
      </c>
    </row>
    <row r="36" spans="1:24" ht="14.25">
      <c r="A36" s="105">
        <f t="shared" si="0"/>
        <v>25</v>
      </c>
      <c r="B36" s="105" t="s">
        <v>349</v>
      </c>
      <c r="C36" s="105" t="s">
        <v>350</v>
      </c>
      <c r="D36" s="105" t="s">
        <v>301</v>
      </c>
      <c r="E36" s="105"/>
      <c r="F36" s="105"/>
      <c r="G36" s="105" t="s">
        <v>302</v>
      </c>
      <c r="H36" s="105" t="s">
        <v>303</v>
      </c>
      <c r="I36" s="105" t="s">
        <v>304</v>
      </c>
      <c r="J36" s="105" t="s">
        <v>98</v>
      </c>
      <c r="K36" s="105" t="s">
        <v>305</v>
      </c>
      <c r="L36" s="170" t="s">
        <v>351</v>
      </c>
      <c r="M36" s="105">
        <v>1</v>
      </c>
      <c r="N36" s="170" t="s">
        <v>351</v>
      </c>
      <c r="O36" s="170" t="s">
        <v>339</v>
      </c>
      <c r="P36" s="170" t="s">
        <v>339</v>
      </c>
      <c r="Q36" s="105">
        <v>17587.831588</v>
      </c>
      <c r="R36" s="105">
        <v>10000</v>
      </c>
      <c r="S36" s="171">
        <v>99.99096</v>
      </c>
      <c r="T36" s="105">
        <v>0</v>
      </c>
      <c r="U36" s="172">
        <v>175862415.98778516</v>
      </c>
      <c r="V36" s="173" t="s">
        <v>335</v>
      </c>
      <c r="W36" s="173" t="s">
        <v>335</v>
      </c>
      <c r="X36" s="105" t="s">
        <v>301</v>
      </c>
    </row>
    <row r="37" spans="1:24" ht="14.25">
      <c r="A37" s="105">
        <f t="shared" si="0"/>
        <v>26</v>
      </c>
      <c r="B37" s="105" t="s">
        <v>349</v>
      </c>
      <c r="C37" s="105" t="s">
        <v>350</v>
      </c>
      <c r="D37" s="105" t="s">
        <v>301</v>
      </c>
      <c r="E37" s="105"/>
      <c r="F37" s="105"/>
      <c r="G37" s="105" t="s">
        <v>302</v>
      </c>
      <c r="H37" s="105" t="s">
        <v>303</v>
      </c>
      <c r="I37" s="105" t="s">
        <v>304</v>
      </c>
      <c r="J37" s="105" t="s">
        <v>99</v>
      </c>
      <c r="K37" s="105" t="s">
        <v>305</v>
      </c>
      <c r="L37" s="170" t="s">
        <v>351</v>
      </c>
      <c r="M37" s="105">
        <v>1</v>
      </c>
      <c r="N37" s="170" t="s">
        <v>351</v>
      </c>
      <c r="O37" s="170" t="s">
        <v>339</v>
      </c>
      <c r="P37" s="170" t="s">
        <v>339</v>
      </c>
      <c r="Q37" s="105">
        <v>3438.28433</v>
      </c>
      <c r="R37" s="105">
        <v>10000</v>
      </c>
      <c r="S37" s="171">
        <v>99.99096</v>
      </c>
      <c r="T37" s="105">
        <v>0</v>
      </c>
      <c r="U37" s="172">
        <v>34379734.99469372</v>
      </c>
      <c r="V37" s="173" t="s">
        <v>335</v>
      </c>
      <c r="W37" s="173" t="s">
        <v>335</v>
      </c>
      <c r="X37" s="105" t="s">
        <v>301</v>
      </c>
    </row>
    <row r="38" spans="1:24" ht="14.25">
      <c r="A38" s="105">
        <f t="shared" si="0"/>
        <v>27</v>
      </c>
      <c r="B38" s="105" t="s">
        <v>349</v>
      </c>
      <c r="C38" s="105" t="s">
        <v>350</v>
      </c>
      <c r="D38" s="105" t="s">
        <v>301</v>
      </c>
      <c r="E38" s="105"/>
      <c r="F38" s="105"/>
      <c r="G38" s="105" t="s">
        <v>302</v>
      </c>
      <c r="H38" s="105" t="s">
        <v>303</v>
      </c>
      <c r="I38" s="105" t="s">
        <v>304</v>
      </c>
      <c r="J38" s="105" t="s">
        <v>100</v>
      </c>
      <c r="K38" s="105" t="s">
        <v>305</v>
      </c>
      <c r="L38" s="170" t="s">
        <v>351</v>
      </c>
      <c r="M38" s="105">
        <v>1</v>
      </c>
      <c r="N38" s="170" t="s">
        <v>351</v>
      </c>
      <c r="O38" s="170" t="s">
        <v>339</v>
      </c>
      <c r="P38" s="170" t="s">
        <v>339</v>
      </c>
      <c r="Q38" s="105">
        <v>7719.694581</v>
      </c>
      <c r="R38" s="105">
        <v>10000</v>
      </c>
      <c r="S38" s="171">
        <v>99.99096</v>
      </c>
      <c r="T38" s="105">
        <v>0</v>
      </c>
      <c r="U38" s="172">
        <v>77189966.98994733</v>
      </c>
      <c r="V38" s="173" t="s">
        <v>335</v>
      </c>
      <c r="W38" s="173" t="s">
        <v>335</v>
      </c>
      <c r="X38" s="105" t="s">
        <v>301</v>
      </c>
    </row>
    <row r="39" spans="1:24" ht="14.25">
      <c r="A39" s="105">
        <f t="shared" si="0"/>
        <v>28</v>
      </c>
      <c r="B39" s="105" t="s">
        <v>349</v>
      </c>
      <c r="C39" s="105" t="s">
        <v>350</v>
      </c>
      <c r="D39" s="105" t="s">
        <v>301</v>
      </c>
      <c r="E39" s="105"/>
      <c r="F39" s="105"/>
      <c r="G39" s="105" t="s">
        <v>302</v>
      </c>
      <c r="H39" s="105" t="s">
        <v>303</v>
      </c>
      <c r="I39" s="105" t="s">
        <v>304</v>
      </c>
      <c r="J39" s="105" t="s">
        <v>101</v>
      </c>
      <c r="K39" s="105" t="s">
        <v>305</v>
      </c>
      <c r="L39" s="170" t="s">
        <v>351</v>
      </c>
      <c r="M39" s="105">
        <v>1</v>
      </c>
      <c r="N39" s="170" t="s">
        <v>351</v>
      </c>
      <c r="O39" s="170" t="s">
        <v>339</v>
      </c>
      <c r="P39" s="170" t="s">
        <v>339</v>
      </c>
      <c r="Q39" s="105">
        <v>3968.903999</v>
      </c>
      <c r="R39" s="105">
        <v>10000</v>
      </c>
      <c r="S39" s="171">
        <v>99.99096</v>
      </c>
      <c r="T39" s="105">
        <v>0</v>
      </c>
      <c r="U39" s="172">
        <v>39685451.98965559</v>
      </c>
      <c r="V39" s="173" t="s">
        <v>335</v>
      </c>
      <c r="W39" s="173" t="s">
        <v>335</v>
      </c>
      <c r="X39" s="105" t="s">
        <v>301</v>
      </c>
    </row>
    <row r="40" spans="1:24" ht="14.25">
      <c r="A40" s="105">
        <f t="shared" si="0"/>
        <v>29</v>
      </c>
      <c r="B40" s="105" t="s">
        <v>349</v>
      </c>
      <c r="C40" s="105" t="s">
        <v>350</v>
      </c>
      <c r="D40" s="105" t="s">
        <v>301</v>
      </c>
      <c r="E40" s="105"/>
      <c r="F40" s="105"/>
      <c r="G40" s="105" t="s">
        <v>302</v>
      </c>
      <c r="H40" s="105" t="s">
        <v>303</v>
      </c>
      <c r="I40" s="105" t="s">
        <v>304</v>
      </c>
      <c r="J40" s="105" t="s">
        <v>102</v>
      </c>
      <c r="K40" s="105" t="s">
        <v>305</v>
      </c>
      <c r="L40" s="170" t="s">
        <v>351</v>
      </c>
      <c r="M40" s="105">
        <v>1</v>
      </c>
      <c r="N40" s="170" t="s">
        <v>351</v>
      </c>
      <c r="O40" s="170" t="s">
        <v>339</v>
      </c>
      <c r="P40" s="170" t="s">
        <v>339</v>
      </c>
      <c r="Q40" s="105">
        <v>7906.812697</v>
      </c>
      <c r="R40" s="105">
        <v>10000</v>
      </c>
      <c r="S40" s="171">
        <v>99.99096</v>
      </c>
      <c r="T40" s="105">
        <v>0</v>
      </c>
      <c r="U40" s="172">
        <v>79060978.98993115</v>
      </c>
      <c r="V40" s="173" t="s">
        <v>335</v>
      </c>
      <c r="W40" s="173" t="s">
        <v>335</v>
      </c>
      <c r="X40" s="105" t="s">
        <v>301</v>
      </c>
    </row>
    <row r="41" spans="1:24" ht="14.25">
      <c r="A41" s="105">
        <f t="shared" si="0"/>
        <v>30</v>
      </c>
      <c r="B41" s="105" t="s">
        <v>349</v>
      </c>
      <c r="C41" s="105" t="s">
        <v>350</v>
      </c>
      <c r="D41" s="105" t="s">
        <v>301</v>
      </c>
      <c r="E41" s="105"/>
      <c r="F41" s="105"/>
      <c r="G41" s="105" t="s">
        <v>302</v>
      </c>
      <c r="H41" s="105" t="s">
        <v>303</v>
      </c>
      <c r="I41" s="105" t="s">
        <v>304</v>
      </c>
      <c r="J41" s="105" t="s">
        <v>103</v>
      </c>
      <c r="K41" s="105" t="s">
        <v>305</v>
      </c>
      <c r="L41" s="170" t="s">
        <v>351</v>
      </c>
      <c r="M41" s="105">
        <v>1</v>
      </c>
      <c r="N41" s="170" t="s">
        <v>351</v>
      </c>
      <c r="O41" s="170" t="s">
        <v>339</v>
      </c>
      <c r="P41" s="170" t="s">
        <v>339</v>
      </c>
      <c r="Q41" s="105">
        <v>9378.472801</v>
      </c>
      <c r="R41" s="105">
        <v>10000</v>
      </c>
      <c r="S41" s="171">
        <v>99.99096</v>
      </c>
      <c r="T41" s="105">
        <v>0</v>
      </c>
      <c r="U41" s="172">
        <v>93776249.60799065</v>
      </c>
      <c r="V41" s="173" t="s">
        <v>335</v>
      </c>
      <c r="W41" s="173" t="s">
        <v>335</v>
      </c>
      <c r="X41" s="105" t="s">
        <v>301</v>
      </c>
    </row>
    <row r="42" spans="1:24" ht="14.25">
      <c r="A42" s="105">
        <f t="shared" si="0"/>
        <v>31</v>
      </c>
      <c r="B42" s="105" t="s">
        <v>355</v>
      </c>
      <c r="C42" s="105" t="s">
        <v>356</v>
      </c>
      <c r="D42" s="105" t="s">
        <v>301</v>
      </c>
      <c r="E42" s="105"/>
      <c r="F42" s="105"/>
      <c r="G42" s="105" t="s">
        <v>302</v>
      </c>
      <c r="H42" s="105" t="s">
        <v>303</v>
      </c>
      <c r="I42" s="105" t="s">
        <v>304</v>
      </c>
      <c r="J42" s="105" t="s">
        <v>98</v>
      </c>
      <c r="K42" s="105" t="s">
        <v>305</v>
      </c>
      <c r="L42" s="170" t="s">
        <v>357</v>
      </c>
      <c r="M42" s="105">
        <v>1</v>
      </c>
      <c r="N42" s="170" t="s">
        <v>357</v>
      </c>
      <c r="O42" s="170" t="s">
        <v>351</v>
      </c>
      <c r="P42" s="170" t="s">
        <v>351</v>
      </c>
      <c r="Q42" s="105">
        <v>116026.924749</v>
      </c>
      <c r="R42" s="105">
        <v>10000</v>
      </c>
      <c r="S42" s="171">
        <v>99.989727</v>
      </c>
      <c r="T42" s="105">
        <v>0</v>
      </c>
      <c r="U42" s="172">
        <v>1160150053.9584208</v>
      </c>
      <c r="V42" s="173" t="s">
        <v>358</v>
      </c>
      <c r="W42" s="173" t="s">
        <v>358</v>
      </c>
      <c r="X42" s="105" t="s">
        <v>301</v>
      </c>
    </row>
    <row r="43" spans="1:24" ht="14.25">
      <c r="A43" s="105">
        <f t="shared" si="0"/>
        <v>32</v>
      </c>
      <c r="B43" s="105" t="s">
        <v>355</v>
      </c>
      <c r="C43" s="105" t="s">
        <v>356</v>
      </c>
      <c r="D43" s="105" t="s">
        <v>301</v>
      </c>
      <c r="E43" s="105"/>
      <c r="F43" s="105"/>
      <c r="G43" s="105" t="s">
        <v>302</v>
      </c>
      <c r="H43" s="105" t="s">
        <v>303</v>
      </c>
      <c r="I43" s="105" t="s">
        <v>304</v>
      </c>
      <c r="J43" s="105" t="s">
        <v>99</v>
      </c>
      <c r="K43" s="105" t="s">
        <v>305</v>
      </c>
      <c r="L43" s="170" t="s">
        <v>357</v>
      </c>
      <c r="M43" s="105">
        <v>1</v>
      </c>
      <c r="N43" s="170" t="s">
        <v>357</v>
      </c>
      <c r="O43" s="170" t="s">
        <v>351</v>
      </c>
      <c r="P43" s="170" t="s">
        <v>351</v>
      </c>
      <c r="Q43" s="105">
        <v>22682.36214</v>
      </c>
      <c r="R43" s="105">
        <v>10000</v>
      </c>
      <c r="S43" s="171">
        <v>99.989727</v>
      </c>
      <c r="T43" s="105">
        <v>0</v>
      </c>
      <c r="U43" s="172">
        <v>226800319.99083248</v>
      </c>
      <c r="V43" s="173" t="s">
        <v>358</v>
      </c>
      <c r="W43" s="173" t="s">
        <v>358</v>
      </c>
      <c r="X43" s="105" t="s">
        <v>301</v>
      </c>
    </row>
    <row r="44" spans="1:24" ht="14.25">
      <c r="A44" s="105">
        <f t="shared" si="0"/>
        <v>33</v>
      </c>
      <c r="B44" s="105" t="s">
        <v>355</v>
      </c>
      <c r="C44" s="105" t="s">
        <v>356</v>
      </c>
      <c r="D44" s="105" t="s">
        <v>301</v>
      </c>
      <c r="E44" s="105"/>
      <c r="F44" s="105"/>
      <c r="G44" s="105" t="s">
        <v>302</v>
      </c>
      <c r="H44" s="105" t="s">
        <v>303</v>
      </c>
      <c r="I44" s="105" t="s">
        <v>304</v>
      </c>
      <c r="J44" s="105" t="s">
        <v>100</v>
      </c>
      <c r="K44" s="105" t="s">
        <v>305</v>
      </c>
      <c r="L44" s="170" t="s">
        <v>357</v>
      </c>
      <c r="M44" s="105">
        <v>1</v>
      </c>
      <c r="N44" s="170" t="s">
        <v>357</v>
      </c>
      <c r="O44" s="170" t="s">
        <v>351</v>
      </c>
      <c r="P44" s="170" t="s">
        <v>351</v>
      </c>
      <c r="Q44" s="105">
        <v>50926.82497</v>
      </c>
      <c r="R44" s="105">
        <v>10000</v>
      </c>
      <c r="S44" s="171">
        <v>99.989727</v>
      </c>
      <c r="T44" s="105">
        <v>0</v>
      </c>
      <c r="U44" s="172">
        <v>509215932.9801229</v>
      </c>
      <c r="V44" s="173" t="s">
        <v>358</v>
      </c>
      <c r="W44" s="173" t="s">
        <v>358</v>
      </c>
      <c r="X44" s="105" t="s">
        <v>301</v>
      </c>
    </row>
    <row r="45" spans="1:24" ht="14.25">
      <c r="A45" s="105">
        <f t="shared" si="0"/>
        <v>34</v>
      </c>
      <c r="B45" s="105" t="s">
        <v>355</v>
      </c>
      <c r="C45" s="105" t="s">
        <v>356</v>
      </c>
      <c r="D45" s="105" t="s">
        <v>301</v>
      </c>
      <c r="E45" s="105"/>
      <c r="F45" s="105"/>
      <c r="G45" s="105" t="s">
        <v>302</v>
      </c>
      <c r="H45" s="105" t="s">
        <v>303</v>
      </c>
      <c r="I45" s="105" t="s">
        <v>304</v>
      </c>
      <c r="J45" s="105" t="s">
        <v>101</v>
      </c>
      <c r="K45" s="105" t="s">
        <v>305</v>
      </c>
      <c r="L45" s="170" t="s">
        <v>357</v>
      </c>
      <c r="M45" s="105">
        <v>1</v>
      </c>
      <c r="N45" s="170" t="s">
        <v>357</v>
      </c>
      <c r="O45" s="170" t="s">
        <v>351</v>
      </c>
      <c r="P45" s="170" t="s">
        <v>351</v>
      </c>
      <c r="Q45" s="105">
        <v>26182.859643</v>
      </c>
      <c r="R45" s="105">
        <v>10000</v>
      </c>
      <c r="S45" s="171">
        <v>99.989727</v>
      </c>
      <c r="T45" s="105">
        <v>0</v>
      </c>
      <c r="U45" s="172">
        <v>261801698.98775163</v>
      </c>
      <c r="V45" s="173" t="s">
        <v>358</v>
      </c>
      <c r="W45" s="173" t="s">
        <v>358</v>
      </c>
      <c r="X45" s="105" t="s">
        <v>301</v>
      </c>
    </row>
    <row r="46" spans="1:24" ht="14.25">
      <c r="A46" s="105">
        <f t="shared" si="0"/>
        <v>35</v>
      </c>
      <c r="B46" s="105" t="s">
        <v>355</v>
      </c>
      <c r="C46" s="105" t="s">
        <v>356</v>
      </c>
      <c r="D46" s="105" t="s">
        <v>301</v>
      </c>
      <c r="E46" s="105"/>
      <c r="F46" s="105"/>
      <c r="G46" s="105" t="s">
        <v>302</v>
      </c>
      <c r="H46" s="105" t="s">
        <v>303</v>
      </c>
      <c r="I46" s="105" t="s">
        <v>304</v>
      </c>
      <c r="J46" s="105" t="s">
        <v>102</v>
      </c>
      <c r="K46" s="105" t="s">
        <v>305</v>
      </c>
      <c r="L46" s="170" t="s">
        <v>357</v>
      </c>
      <c r="M46" s="105">
        <v>1</v>
      </c>
      <c r="N46" s="170" t="s">
        <v>357</v>
      </c>
      <c r="O46" s="170" t="s">
        <v>351</v>
      </c>
      <c r="P46" s="170" t="s">
        <v>351</v>
      </c>
      <c r="Q46" s="105">
        <v>52161.243281</v>
      </c>
      <c r="R46" s="105">
        <v>10000</v>
      </c>
      <c r="S46" s="171">
        <v>99.989727</v>
      </c>
      <c r="T46" s="105">
        <v>0</v>
      </c>
      <c r="U46" s="172">
        <v>521558847.98206735</v>
      </c>
      <c r="V46" s="173" t="s">
        <v>358</v>
      </c>
      <c r="W46" s="173" t="s">
        <v>358</v>
      </c>
      <c r="X46" s="105" t="s">
        <v>301</v>
      </c>
    </row>
    <row r="47" spans="1:24" ht="14.25">
      <c r="A47" s="105">
        <f t="shared" si="0"/>
        <v>36</v>
      </c>
      <c r="B47" s="105" t="s">
        <v>355</v>
      </c>
      <c r="C47" s="105" t="s">
        <v>356</v>
      </c>
      <c r="D47" s="105" t="s">
        <v>301</v>
      </c>
      <c r="E47" s="105"/>
      <c r="F47" s="105"/>
      <c r="G47" s="105" t="s">
        <v>302</v>
      </c>
      <c r="H47" s="105" t="s">
        <v>303</v>
      </c>
      <c r="I47" s="105" t="s">
        <v>304</v>
      </c>
      <c r="J47" s="105" t="s">
        <v>103</v>
      </c>
      <c r="K47" s="105" t="s">
        <v>305</v>
      </c>
      <c r="L47" s="170" t="s">
        <v>357</v>
      </c>
      <c r="M47" s="105">
        <v>1</v>
      </c>
      <c r="N47" s="170" t="s">
        <v>357</v>
      </c>
      <c r="O47" s="170" t="s">
        <v>351</v>
      </c>
      <c r="P47" s="170" t="s">
        <v>351</v>
      </c>
      <c r="Q47" s="105">
        <v>61869.785214</v>
      </c>
      <c r="R47" s="105">
        <v>10000</v>
      </c>
      <c r="S47" s="171">
        <v>99.989727</v>
      </c>
      <c r="T47" s="105">
        <v>0</v>
      </c>
      <c r="U47" s="172">
        <v>618634293.804608</v>
      </c>
      <c r="V47" s="173" t="s">
        <v>358</v>
      </c>
      <c r="W47" s="173" t="s">
        <v>358</v>
      </c>
      <c r="X47" s="105" t="s">
        <v>301</v>
      </c>
    </row>
    <row r="48" spans="1:24" ht="14.25">
      <c r="A48" s="105">
        <f t="shared" si="0"/>
        <v>37</v>
      </c>
      <c r="B48" s="105" t="s">
        <v>359</v>
      </c>
      <c r="C48" s="105" t="s">
        <v>360</v>
      </c>
      <c r="D48" s="105" t="s">
        <v>301</v>
      </c>
      <c r="E48" s="105"/>
      <c r="F48" s="105"/>
      <c r="G48" s="105" t="s">
        <v>302</v>
      </c>
      <c r="H48" s="105" t="s">
        <v>303</v>
      </c>
      <c r="I48" s="105" t="s">
        <v>304</v>
      </c>
      <c r="J48" s="105" t="s">
        <v>98</v>
      </c>
      <c r="K48" s="105" t="s">
        <v>305</v>
      </c>
      <c r="L48" s="170" t="s">
        <v>361</v>
      </c>
      <c r="M48" s="105">
        <v>1</v>
      </c>
      <c r="N48" s="170" t="s">
        <v>361</v>
      </c>
      <c r="O48" s="170" t="s">
        <v>357</v>
      </c>
      <c r="P48" s="170" t="s">
        <v>357</v>
      </c>
      <c r="Q48" s="105">
        <v>116044.505458</v>
      </c>
      <c r="R48" s="105">
        <v>10000</v>
      </c>
      <c r="S48" s="171">
        <v>99.988549</v>
      </c>
      <c r="T48" s="105">
        <v>0</v>
      </c>
      <c r="U48" s="172">
        <v>1160312175.0339572</v>
      </c>
      <c r="V48" s="173" t="s">
        <v>362</v>
      </c>
      <c r="W48" s="173" t="s">
        <v>362</v>
      </c>
      <c r="X48" s="105" t="s">
        <v>301</v>
      </c>
    </row>
    <row r="49" spans="1:24" ht="14.25">
      <c r="A49" s="105">
        <f t="shared" si="0"/>
        <v>38</v>
      </c>
      <c r="B49" s="105" t="s">
        <v>359</v>
      </c>
      <c r="C49" s="105" t="s">
        <v>360</v>
      </c>
      <c r="D49" s="105" t="s">
        <v>301</v>
      </c>
      <c r="E49" s="105"/>
      <c r="F49" s="105"/>
      <c r="G49" s="105" t="s">
        <v>302</v>
      </c>
      <c r="H49" s="105" t="s">
        <v>303</v>
      </c>
      <c r="I49" s="105" t="s">
        <v>304</v>
      </c>
      <c r="J49" s="105" t="s">
        <v>99</v>
      </c>
      <c r="K49" s="105" t="s">
        <v>305</v>
      </c>
      <c r="L49" s="170" t="s">
        <v>361</v>
      </c>
      <c r="M49" s="105">
        <v>1</v>
      </c>
      <c r="N49" s="170" t="s">
        <v>361</v>
      </c>
      <c r="O49" s="170" t="s">
        <v>357</v>
      </c>
      <c r="P49" s="170" t="s">
        <v>357</v>
      </c>
      <c r="Q49" s="105">
        <v>22685.814794</v>
      </c>
      <c r="R49" s="105">
        <v>10000</v>
      </c>
      <c r="S49" s="171">
        <v>99.988549</v>
      </c>
      <c r="T49" s="105">
        <v>0</v>
      </c>
      <c r="U49" s="172">
        <v>226832171.00331056</v>
      </c>
      <c r="V49" s="173" t="s">
        <v>362</v>
      </c>
      <c r="W49" s="173" t="s">
        <v>362</v>
      </c>
      <c r="X49" s="105" t="s">
        <v>301</v>
      </c>
    </row>
    <row r="50" spans="1:24" ht="14.25">
      <c r="A50" s="105">
        <f t="shared" si="0"/>
        <v>39</v>
      </c>
      <c r="B50" s="105" t="s">
        <v>359</v>
      </c>
      <c r="C50" s="105" t="s">
        <v>360</v>
      </c>
      <c r="D50" s="105" t="s">
        <v>301</v>
      </c>
      <c r="E50" s="105"/>
      <c r="F50" s="105"/>
      <c r="G50" s="105" t="s">
        <v>302</v>
      </c>
      <c r="H50" s="105" t="s">
        <v>303</v>
      </c>
      <c r="I50" s="105" t="s">
        <v>304</v>
      </c>
      <c r="J50" s="105" t="s">
        <v>100</v>
      </c>
      <c r="K50" s="105" t="s">
        <v>305</v>
      </c>
      <c r="L50" s="170" t="s">
        <v>361</v>
      </c>
      <c r="M50" s="105">
        <v>1</v>
      </c>
      <c r="N50" s="170" t="s">
        <v>361</v>
      </c>
      <c r="O50" s="170" t="s">
        <v>357</v>
      </c>
      <c r="P50" s="170" t="s">
        <v>357</v>
      </c>
      <c r="Q50" s="105">
        <v>50934.541883</v>
      </c>
      <c r="R50" s="105">
        <v>10000</v>
      </c>
      <c r="S50" s="171">
        <v>99.988549</v>
      </c>
      <c r="T50" s="105">
        <v>0</v>
      </c>
      <c r="U50" s="172">
        <v>509287095.01038784</v>
      </c>
      <c r="V50" s="173" t="s">
        <v>362</v>
      </c>
      <c r="W50" s="173" t="s">
        <v>362</v>
      </c>
      <c r="X50" s="105" t="s">
        <v>301</v>
      </c>
    </row>
    <row r="51" spans="1:24" ht="14.25">
      <c r="A51" s="105">
        <f t="shared" si="0"/>
        <v>40</v>
      </c>
      <c r="B51" s="105" t="s">
        <v>359</v>
      </c>
      <c r="C51" s="105" t="s">
        <v>360</v>
      </c>
      <c r="D51" s="105" t="s">
        <v>301</v>
      </c>
      <c r="E51" s="105"/>
      <c r="F51" s="105"/>
      <c r="G51" s="105" t="s">
        <v>302</v>
      </c>
      <c r="H51" s="105" t="s">
        <v>303</v>
      </c>
      <c r="I51" s="105" t="s">
        <v>304</v>
      </c>
      <c r="J51" s="105" t="s">
        <v>101</v>
      </c>
      <c r="K51" s="105" t="s">
        <v>305</v>
      </c>
      <c r="L51" s="170" t="s">
        <v>361</v>
      </c>
      <c r="M51" s="105">
        <v>1</v>
      </c>
      <c r="N51" s="170" t="s">
        <v>361</v>
      </c>
      <c r="O51" s="170" t="s">
        <v>357</v>
      </c>
      <c r="P51" s="170" t="s">
        <v>357</v>
      </c>
      <c r="Q51" s="105">
        <v>26186.852889</v>
      </c>
      <c r="R51" s="105">
        <v>10000</v>
      </c>
      <c r="S51" s="171">
        <v>99.988549</v>
      </c>
      <c r="T51" s="105">
        <v>0</v>
      </c>
      <c r="U51" s="172">
        <v>261838543.005615</v>
      </c>
      <c r="V51" s="173" t="s">
        <v>362</v>
      </c>
      <c r="W51" s="173" t="s">
        <v>362</v>
      </c>
      <c r="X51" s="105" t="s">
        <v>301</v>
      </c>
    </row>
    <row r="52" spans="1:24" ht="14.25">
      <c r="A52" s="105">
        <f t="shared" si="0"/>
        <v>41</v>
      </c>
      <c r="B52" s="105" t="s">
        <v>359</v>
      </c>
      <c r="C52" s="105" t="s">
        <v>360</v>
      </c>
      <c r="D52" s="105" t="s">
        <v>301</v>
      </c>
      <c r="E52" s="105"/>
      <c r="F52" s="105"/>
      <c r="G52" s="105" t="s">
        <v>302</v>
      </c>
      <c r="H52" s="105" t="s">
        <v>303</v>
      </c>
      <c r="I52" s="105" t="s">
        <v>304</v>
      </c>
      <c r="J52" s="105" t="s">
        <v>102</v>
      </c>
      <c r="K52" s="105" t="s">
        <v>305</v>
      </c>
      <c r="L52" s="170" t="s">
        <v>361</v>
      </c>
      <c r="M52" s="105">
        <v>1</v>
      </c>
      <c r="N52" s="170" t="s">
        <v>361</v>
      </c>
      <c r="O52" s="170" t="s">
        <v>357</v>
      </c>
      <c r="P52" s="170" t="s">
        <v>357</v>
      </c>
      <c r="Q52" s="105">
        <v>52169.135753</v>
      </c>
      <c r="R52" s="105">
        <v>10000</v>
      </c>
      <c r="S52" s="171">
        <v>99.988549</v>
      </c>
      <c r="T52" s="105">
        <v>0</v>
      </c>
      <c r="U52" s="172">
        <v>521631620.0090468</v>
      </c>
      <c r="V52" s="173" t="s">
        <v>362</v>
      </c>
      <c r="W52" s="173" t="s">
        <v>362</v>
      </c>
      <c r="X52" s="105" t="s">
        <v>301</v>
      </c>
    </row>
    <row r="53" spans="1:24" ht="14.25">
      <c r="A53" s="105">
        <f t="shared" si="0"/>
        <v>42</v>
      </c>
      <c r="B53" s="105" t="s">
        <v>359</v>
      </c>
      <c r="C53" s="105" t="s">
        <v>360</v>
      </c>
      <c r="D53" s="105" t="s">
        <v>301</v>
      </c>
      <c r="E53" s="105"/>
      <c r="F53" s="105"/>
      <c r="G53" s="105" t="s">
        <v>302</v>
      </c>
      <c r="H53" s="105" t="s">
        <v>303</v>
      </c>
      <c r="I53" s="105" t="s">
        <v>304</v>
      </c>
      <c r="J53" s="105" t="s">
        <v>103</v>
      </c>
      <c r="K53" s="105" t="s">
        <v>305</v>
      </c>
      <c r="L53" s="170" t="s">
        <v>361</v>
      </c>
      <c r="M53" s="105">
        <v>1</v>
      </c>
      <c r="N53" s="170" t="s">
        <v>361</v>
      </c>
      <c r="O53" s="170" t="s">
        <v>357</v>
      </c>
      <c r="P53" s="170" t="s">
        <v>357</v>
      </c>
      <c r="Q53" s="105">
        <v>61879.149219</v>
      </c>
      <c r="R53" s="105">
        <v>10000</v>
      </c>
      <c r="S53" s="171">
        <v>99.988549</v>
      </c>
      <c r="T53" s="105">
        <v>0</v>
      </c>
      <c r="U53" s="172">
        <v>618720635.9850872</v>
      </c>
      <c r="V53" s="173" t="s">
        <v>362</v>
      </c>
      <c r="W53" s="173" t="s">
        <v>362</v>
      </c>
      <c r="X53" s="105" t="s">
        <v>301</v>
      </c>
    </row>
    <row r="54" spans="1:24" ht="14.25">
      <c r="A54" s="105">
        <f t="shared" si="0"/>
        <v>43</v>
      </c>
      <c r="B54" s="105" t="s">
        <v>363</v>
      </c>
      <c r="C54" s="105" t="s">
        <v>364</v>
      </c>
      <c r="D54" s="105" t="s">
        <v>301</v>
      </c>
      <c r="E54" s="105"/>
      <c r="F54" s="105"/>
      <c r="G54" s="105" t="s">
        <v>302</v>
      </c>
      <c r="H54" s="105" t="s">
        <v>303</v>
      </c>
      <c r="I54" s="105" t="s">
        <v>304</v>
      </c>
      <c r="J54" s="105" t="s">
        <v>98</v>
      </c>
      <c r="K54" s="105" t="s">
        <v>305</v>
      </c>
      <c r="L54" s="170" t="s">
        <v>365</v>
      </c>
      <c r="M54" s="105">
        <v>1</v>
      </c>
      <c r="N54" s="170" t="s">
        <v>365</v>
      </c>
      <c r="O54" s="170" t="s">
        <v>361</v>
      </c>
      <c r="P54" s="170" t="s">
        <v>361</v>
      </c>
      <c r="Q54" s="105">
        <v>116044.505372</v>
      </c>
      <c r="R54" s="105">
        <v>10000</v>
      </c>
      <c r="S54" s="171">
        <v>99.988385</v>
      </c>
      <c r="T54" s="105">
        <v>0</v>
      </c>
      <c r="U54" s="172">
        <v>1160310266.98261</v>
      </c>
      <c r="V54" s="173" t="s">
        <v>366</v>
      </c>
      <c r="W54" s="173" t="s">
        <v>366</v>
      </c>
      <c r="X54" s="105" t="s">
        <v>301</v>
      </c>
    </row>
    <row r="55" spans="1:24" ht="14.25">
      <c r="A55" s="105">
        <f t="shared" si="0"/>
        <v>44</v>
      </c>
      <c r="B55" s="105" t="s">
        <v>363</v>
      </c>
      <c r="C55" s="105" t="s">
        <v>364</v>
      </c>
      <c r="D55" s="105" t="s">
        <v>301</v>
      </c>
      <c r="E55" s="105"/>
      <c r="F55" s="105"/>
      <c r="G55" s="105" t="s">
        <v>302</v>
      </c>
      <c r="H55" s="105" t="s">
        <v>303</v>
      </c>
      <c r="I55" s="105" t="s">
        <v>304</v>
      </c>
      <c r="J55" s="105" t="s">
        <v>99</v>
      </c>
      <c r="K55" s="105" t="s">
        <v>305</v>
      </c>
      <c r="L55" s="170" t="s">
        <v>365</v>
      </c>
      <c r="M55" s="105">
        <v>1</v>
      </c>
      <c r="N55" s="170" t="s">
        <v>365</v>
      </c>
      <c r="O55" s="170" t="s">
        <v>361</v>
      </c>
      <c r="P55" s="170" t="s">
        <v>361</v>
      </c>
      <c r="Q55" s="105">
        <v>22685.814877</v>
      </c>
      <c r="R55" s="105">
        <v>10000</v>
      </c>
      <c r="S55" s="171">
        <v>99.988385</v>
      </c>
      <c r="T55" s="105">
        <v>0</v>
      </c>
      <c r="U55" s="172">
        <v>226831798.99184802</v>
      </c>
      <c r="V55" s="173" t="s">
        <v>366</v>
      </c>
      <c r="W55" s="173" t="s">
        <v>366</v>
      </c>
      <c r="X55" s="105" t="s">
        <v>301</v>
      </c>
    </row>
    <row r="56" spans="1:24" ht="14.25">
      <c r="A56" s="105">
        <f t="shared" si="0"/>
        <v>45</v>
      </c>
      <c r="B56" s="105" t="s">
        <v>363</v>
      </c>
      <c r="C56" s="105" t="s">
        <v>364</v>
      </c>
      <c r="D56" s="105" t="s">
        <v>301</v>
      </c>
      <c r="E56" s="105"/>
      <c r="F56" s="105"/>
      <c r="G56" s="105" t="s">
        <v>302</v>
      </c>
      <c r="H56" s="105" t="s">
        <v>303</v>
      </c>
      <c r="I56" s="105" t="s">
        <v>304</v>
      </c>
      <c r="J56" s="105" t="s">
        <v>100</v>
      </c>
      <c r="K56" s="105" t="s">
        <v>305</v>
      </c>
      <c r="L56" s="170" t="s">
        <v>365</v>
      </c>
      <c r="M56" s="105">
        <v>1</v>
      </c>
      <c r="N56" s="170" t="s">
        <v>365</v>
      </c>
      <c r="O56" s="170" t="s">
        <v>361</v>
      </c>
      <c r="P56" s="170" t="s">
        <v>361</v>
      </c>
      <c r="Q56" s="105">
        <v>50934.541892</v>
      </c>
      <c r="R56" s="105">
        <v>10000</v>
      </c>
      <c r="S56" s="171">
        <v>99.988385</v>
      </c>
      <c r="T56" s="105">
        <v>0</v>
      </c>
      <c r="U56" s="172">
        <v>509286257.99118155</v>
      </c>
      <c r="V56" s="173" t="s">
        <v>366</v>
      </c>
      <c r="W56" s="173" t="s">
        <v>366</v>
      </c>
      <c r="X56" s="105" t="s">
        <v>301</v>
      </c>
    </row>
    <row r="57" spans="1:24" ht="14.25">
      <c r="A57" s="105">
        <f t="shared" si="0"/>
        <v>46</v>
      </c>
      <c r="B57" s="105" t="s">
        <v>363</v>
      </c>
      <c r="C57" s="105" t="s">
        <v>364</v>
      </c>
      <c r="D57" s="105" t="s">
        <v>301</v>
      </c>
      <c r="E57" s="105"/>
      <c r="F57" s="105"/>
      <c r="G57" s="105" t="s">
        <v>302</v>
      </c>
      <c r="H57" s="105" t="s">
        <v>303</v>
      </c>
      <c r="I57" s="105" t="s">
        <v>304</v>
      </c>
      <c r="J57" s="105" t="s">
        <v>101</v>
      </c>
      <c r="K57" s="105" t="s">
        <v>305</v>
      </c>
      <c r="L57" s="170" t="s">
        <v>365</v>
      </c>
      <c r="M57" s="105">
        <v>1</v>
      </c>
      <c r="N57" s="170" t="s">
        <v>365</v>
      </c>
      <c r="O57" s="170" t="s">
        <v>361</v>
      </c>
      <c r="P57" s="170" t="s">
        <v>361</v>
      </c>
      <c r="Q57" s="105">
        <v>26186.852926</v>
      </c>
      <c r="R57" s="105">
        <v>10000</v>
      </c>
      <c r="S57" s="171">
        <v>99.988385</v>
      </c>
      <c r="T57" s="105">
        <v>0</v>
      </c>
      <c r="U57" s="172">
        <v>261838112.99464476</v>
      </c>
      <c r="V57" s="173" t="s">
        <v>366</v>
      </c>
      <c r="W57" s="173" t="s">
        <v>366</v>
      </c>
      <c r="X57" s="105" t="s">
        <v>301</v>
      </c>
    </row>
    <row r="58" spans="1:24" ht="14.25">
      <c r="A58" s="105">
        <f t="shared" si="0"/>
        <v>47</v>
      </c>
      <c r="B58" s="105" t="s">
        <v>363</v>
      </c>
      <c r="C58" s="105" t="s">
        <v>364</v>
      </c>
      <c r="D58" s="105" t="s">
        <v>301</v>
      </c>
      <c r="E58" s="105"/>
      <c r="F58" s="105"/>
      <c r="G58" s="105" t="s">
        <v>302</v>
      </c>
      <c r="H58" s="105" t="s">
        <v>303</v>
      </c>
      <c r="I58" s="105" t="s">
        <v>304</v>
      </c>
      <c r="J58" s="105" t="s">
        <v>102</v>
      </c>
      <c r="K58" s="105" t="s">
        <v>305</v>
      </c>
      <c r="L58" s="170" t="s">
        <v>365</v>
      </c>
      <c r="M58" s="105">
        <v>1</v>
      </c>
      <c r="N58" s="170" t="s">
        <v>365</v>
      </c>
      <c r="O58" s="170" t="s">
        <v>361</v>
      </c>
      <c r="P58" s="170" t="s">
        <v>361</v>
      </c>
      <c r="Q58" s="105">
        <v>52169.135791</v>
      </c>
      <c r="R58" s="105">
        <v>10000</v>
      </c>
      <c r="S58" s="171">
        <v>99.988385</v>
      </c>
      <c r="T58" s="105">
        <v>0</v>
      </c>
      <c r="U58" s="172">
        <v>521630762.98925656</v>
      </c>
      <c r="V58" s="173" t="s">
        <v>366</v>
      </c>
      <c r="W58" s="173" t="s">
        <v>366</v>
      </c>
      <c r="X58" s="105" t="s">
        <v>301</v>
      </c>
    </row>
    <row r="59" spans="1:24" ht="14.25">
      <c r="A59" s="105">
        <f t="shared" si="0"/>
        <v>48</v>
      </c>
      <c r="B59" s="105" t="s">
        <v>363</v>
      </c>
      <c r="C59" s="105" t="s">
        <v>364</v>
      </c>
      <c r="D59" s="105" t="s">
        <v>301</v>
      </c>
      <c r="E59" s="105"/>
      <c r="F59" s="105"/>
      <c r="G59" s="105" t="s">
        <v>302</v>
      </c>
      <c r="H59" s="105" t="s">
        <v>303</v>
      </c>
      <c r="I59" s="105" t="s">
        <v>304</v>
      </c>
      <c r="J59" s="105" t="s">
        <v>103</v>
      </c>
      <c r="K59" s="105" t="s">
        <v>305</v>
      </c>
      <c r="L59" s="170" t="s">
        <v>365</v>
      </c>
      <c r="M59" s="105">
        <v>1</v>
      </c>
      <c r="N59" s="170" t="s">
        <v>365</v>
      </c>
      <c r="O59" s="170" t="s">
        <v>361</v>
      </c>
      <c r="P59" s="170" t="s">
        <v>361</v>
      </c>
      <c r="Q59" s="105">
        <v>61879.149139</v>
      </c>
      <c r="R59" s="105">
        <v>10000</v>
      </c>
      <c r="S59" s="171">
        <v>99.988385</v>
      </c>
      <c r="T59" s="105">
        <v>0</v>
      </c>
      <c r="U59" s="172">
        <v>618719618.2013627</v>
      </c>
      <c r="V59" s="173" t="s">
        <v>366</v>
      </c>
      <c r="W59" s="173" t="s">
        <v>366</v>
      </c>
      <c r="X59" s="105" t="s">
        <v>301</v>
      </c>
    </row>
    <row r="60" spans="1:24" ht="14.25">
      <c r="A60" s="105">
        <f t="shared" si="0"/>
        <v>49</v>
      </c>
      <c r="B60" s="105" t="s">
        <v>367</v>
      </c>
      <c r="C60" s="105" t="s">
        <v>368</v>
      </c>
      <c r="D60" s="105" t="s">
        <v>301</v>
      </c>
      <c r="E60" s="105"/>
      <c r="F60" s="105"/>
      <c r="G60" s="105" t="s">
        <v>302</v>
      </c>
      <c r="H60" s="105" t="s">
        <v>303</v>
      </c>
      <c r="I60" s="105" t="s">
        <v>304</v>
      </c>
      <c r="J60" s="105" t="s">
        <v>98</v>
      </c>
      <c r="K60" s="105" t="s">
        <v>305</v>
      </c>
      <c r="L60" s="170" t="s">
        <v>369</v>
      </c>
      <c r="M60" s="105">
        <v>3</v>
      </c>
      <c r="N60" s="170" t="s">
        <v>369</v>
      </c>
      <c r="O60" s="170" t="s">
        <v>365</v>
      </c>
      <c r="P60" s="170" t="s">
        <v>365</v>
      </c>
      <c r="Q60" s="105">
        <v>116062.093281</v>
      </c>
      <c r="R60" s="105">
        <v>10000</v>
      </c>
      <c r="S60" s="171">
        <v>99.966806</v>
      </c>
      <c r="T60" s="105">
        <v>0</v>
      </c>
      <c r="U60" s="172">
        <v>1160235670.9587069</v>
      </c>
      <c r="V60" s="173" t="s">
        <v>370</v>
      </c>
      <c r="W60" s="173" t="s">
        <v>370</v>
      </c>
      <c r="X60" s="105" t="s">
        <v>301</v>
      </c>
    </row>
    <row r="61" spans="1:24" ht="14.25">
      <c r="A61" s="105">
        <f t="shared" si="0"/>
        <v>50</v>
      </c>
      <c r="B61" s="105" t="s">
        <v>367</v>
      </c>
      <c r="C61" s="105" t="s">
        <v>368</v>
      </c>
      <c r="D61" s="105" t="s">
        <v>301</v>
      </c>
      <c r="E61" s="105"/>
      <c r="F61" s="105"/>
      <c r="G61" s="105" t="s">
        <v>302</v>
      </c>
      <c r="H61" s="105" t="s">
        <v>303</v>
      </c>
      <c r="I61" s="105" t="s">
        <v>304</v>
      </c>
      <c r="J61" s="105" t="s">
        <v>99</v>
      </c>
      <c r="K61" s="105" t="s">
        <v>305</v>
      </c>
      <c r="L61" s="170" t="s">
        <v>369</v>
      </c>
      <c r="M61" s="105">
        <v>3</v>
      </c>
      <c r="N61" s="170" t="s">
        <v>369</v>
      </c>
      <c r="O61" s="170" t="s">
        <v>365</v>
      </c>
      <c r="P61" s="170" t="s">
        <v>365</v>
      </c>
      <c r="Q61" s="105">
        <v>22689.253074</v>
      </c>
      <c r="R61" s="105">
        <v>10000</v>
      </c>
      <c r="S61" s="171">
        <v>99.966806</v>
      </c>
      <c r="T61" s="105">
        <v>0</v>
      </c>
      <c r="U61" s="172">
        <v>226817214.98964053</v>
      </c>
      <c r="V61" s="173" t="s">
        <v>370</v>
      </c>
      <c r="W61" s="173" t="s">
        <v>370</v>
      </c>
      <c r="X61" s="105" t="s">
        <v>301</v>
      </c>
    </row>
    <row r="62" spans="1:24" ht="14.25">
      <c r="A62" s="105">
        <f t="shared" si="0"/>
        <v>51</v>
      </c>
      <c r="B62" s="105" t="s">
        <v>367</v>
      </c>
      <c r="C62" s="105" t="s">
        <v>368</v>
      </c>
      <c r="D62" s="105" t="s">
        <v>301</v>
      </c>
      <c r="E62" s="105"/>
      <c r="F62" s="105"/>
      <c r="G62" s="105" t="s">
        <v>302</v>
      </c>
      <c r="H62" s="105" t="s">
        <v>303</v>
      </c>
      <c r="I62" s="105" t="s">
        <v>304</v>
      </c>
      <c r="J62" s="105" t="s">
        <v>100</v>
      </c>
      <c r="K62" s="105" t="s">
        <v>305</v>
      </c>
      <c r="L62" s="170" t="s">
        <v>369</v>
      </c>
      <c r="M62" s="105">
        <v>3</v>
      </c>
      <c r="N62" s="170" t="s">
        <v>369</v>
      </c>
      <c r="O62" s="170" t="s">
        <v>365</v>
      </c>
      <c r="P62" s="170" t="s">
        <v>365</v>
      </c>
      <c r="Q62" s="105">
        <v>50942.261607</v>
      </c>
      <c r="R62" s="105">
        <v>10000</v>
      </c>
      <c r="S62" s="171">
        <v>99.966806</v>
      </c>
      <c r="T62" s="105">
        <v>0</v>
      </c>
      <c r="U62" s="172">
        <v>509253515.9834777</v>
      </c>
      <c r="V62" s="173" t="s">
        <v>370</v>
      </c>
      <c r="W62" s="173" t="s">
        <v>370</v>
      </c>
      <c r="X62" s="105" t="s">
        <v>301</v>
      </c>
    </row>
    <row r="63" spans="1:24" ht="14.25">
      <c r="A63" s="105">
        <f t="shared" si="0"/>
        <v>52</v>
      </c>
      <c r="B63" s="105" t="s">
        <v>367</v>
      </c>
      <c r="C63" s="105" t="s">
        <v>368</v>
      </c>
      <c r="D63" s="105" t="s">
        <v>301</v>
      </c>
      <c r="E63" s="105"/>
      <c r="F63" s="105"/>
      <c r="G63" s="105" t="s">
        <v>302</v>
      </c>
      <c r="H63" s="105" t="s">
        <v>303</v>
      </c>
      <c r="I63" s="105" t="s">
        <v>304</v>
      </c>
      <c r="J63" s="105" t="s">
        <v>101</v>
      </c>
      <c r="K63" s="105" t="s">
        <v>305</v>
      </c>
      <c r="L63" s="170" t="s">
        <v>369</v>
      </c>
      <c r="M63" s="105">
        <v>3</v>
      </c>
      <c r="N63" s="170" t="s">
        <v>369</v>
      </c>
      <c r="O63" s="170" t="s">
        <v>365</v>
      </c>
      <c r="P63" s="170" t="s">
        <v>365</v>
      </c>
      <c r="Q63" s="105">
        <v>26190.821801</v>
      </c>
      <c r="R63" s="105">
        <v>10000</v>
      </c>
      <c r="S63" s="171">
        <v>99.966806</v>
      </c>
      <c r="T63" s="105">
        <v>0</v>
      </c>
      <c r="U63" s="172">
        <v>261821278.99133596</v>
      </c>
      <c r="V63" s="173" t="s">
        <v>370</v>
      </c>
      <c r="W63" s="173" t="s">
        <v>370</v>
      </c>
      <c r="X63" s="105" t="s">
        <v>301</v>
      </c>
    </row>
    <row r="64" spans="1:24" ht="14.25">
      <c r="A64" s="105">
        <f t="shared" si="0"/>
        <v>53</v>
      </c>
      <c r="B64" s="105" t="s">
        <v>367</v>
      </c>
      <c r="C64" s="105" t="s">
        <v>368</v>
      </c>
      <c r="D64" s="105" t="s">
        <v>301</v>
      </c>
      <c r="E64" s="105"/>
      <c r="F64" s="105"/>
      <c r="G64" s="105" t="s">
        <v>302</v>
      </c>
      <c r="H64" s="105" t="s">
        <v>303</v>
      </c>
      <c r="I64" s="105" t="s">
        <v>304</v>
      </c>
      <c r="J64" s="105" t="s">
        <v>102</v>
      </c>
      <c r="K64" s="105" t="s">
        <v>305</v>
      </c>
      <c r="L64" s="170" t="s">
        <v>369</v>
      </c>
      <c r="M64" s="105">
        <v>3</v>
      </c>
      <c r="N64" s="170" t="s">
        <v>369</v>
      </c>
      <c r="O64" s="170" t="s">
        <v>365</v>
      </c>
      <c r="P64" s="170" t="s">
        <v>365</v>
      </c>
      <c r="Q64" s="105">
        <v>52177.042586</v>
      </c>
      <c r="R64" s="105">
        <v>10000</v>
      </c>
      <c r="S64" s="171">
        <v>99.966806</v>
      </c>
      <c r="T64" s="105">
        <v>0</v>
      </c>
      <c r="U64" s="172">
        <v>521597226.9846961</v>
      </c>
      <c r="V64" s="173" t="s">
        <v>370</v>
      </c>
      <c r="W64" s="173" t="s">
        <v>370</v>
      </c>
      <c r="X64" s="105" t="s">
        <v>301</v>
      </c>
    </row>
    <row r="65" spans="1:24" ht="14.25">
      <c r="A65" s="105">
        <f t="shared" si="0"/>
        <v>54</v>
      </c>
      <c r="B65" s="105" t="s">
        <v>367</v>
      </c>
      <c r="C65" s="105" t="s">
        <v>368</v>
      </c>
      <c r="D65" s="105" t="s">
        <v>301</v>
      </c>
      <c r="E65" s="105"/>
      <c r="F65" s="105"/>
      <c r="G65" s="105" t="s">
        <v>302</v>
      </c>
      <c r="H65" s="105" t="s">
        <v>303</v>
      </c>
      <c r="I65" s="105" t="s">
        <v>304</v>
      </c>
      <c r="J65" s="105" t="s">
        <v>103</v>
      </c>
      <c r="K65" s="105" t="s">
        <v>305</v>
      </c>
      <c r="L65" s="170" t="s">
        <v>369</v>
      </c>
      <c r="M65" s="105">
        <v>3</v>
      </c>
      <c r="N65" s="170" t="s">
        <v>369</v>
      </c>
      <c r="O65" s="170" t="s">
        <v>365</v>
      </c>
      <c r="P65" s="170" t="s">
        <v>365</v>
      </c>
      <c r="Q65" s="105">
        <v>61888.527649</v>
      </c>
      <c r="R65" s="105">
        <v>10000</v>
      </c>
      <c r="S65" s="171">
        <v>99.966806</v>
      </c>
      <c r="T65" s="105">
        <v>0</v>
      </c>
      <c r="U65" s="172">
        <v>618679840.8644496</v>
      </c>
      <c r="V65" s="173" t="s">
        <v>370</v>
      </c>
      <c r="W65" s="173" t="s">
        <v>370</v>
      </c>
      <c r="X65" s="105" t="s">
        <v>301</v>
      </c>
    </row>
    <row r="66" spans="1:24" ht="14.25">
      <c r="A66" s="105">
        <f t="shared" si="0"/>
        <v>55</v>
      </c>
      <c r="B66" s="105" t="s">
        <v>371</v>
      </c>
      <c r="C66" s="105" t="s">
        <v>372</v>
      </c>
      <c r="D66" s="105" t="s">
        <v>301</v>
      </c>
      <c r="E66" s="105"/>
      <c r="F66" s="105"/>
      <c r="G66" s="105" t="s">
        <v>302</v>
      </c>
      <c r="H66" s="105" t="s">
        <v>303</v>
      </c>
      <c r="I66" s="105" t="s">
        <v>304</v>
      </c>
      <c r="J66" s="105" t="s">
        <v>99</v>
      </c>
      <c r="K66" s="105" t="s">
        <v>305</v>
      </c>
      <c r="L66" s="170" t="s">
        <v>373</v>
      </c>
      <c r="M66" s="105">
        <v>1</v>
      </c>
      <c r="N66" s="170" t="s">
        <v>373</v>
      </c>
      <c r="O66" s="170" t="s">
        <v>369</v>
      </c>
      <c r="P66" s="170" t="s">
        <v>369</v>
      </c>
      <c r="Q66" s="105">
        <v>22696.129742</v>
      </c>
      <c r="R66" s="105">
        <v>10000</v>
      </c>
      <c r="S66" s="171">
        <v>99.98844</v>
      </c>
      <c r="T66" s="105">
        <v>0</v>
      </c>
      <c r="U66" s="172">
        <v>226935059.99043822</v>
      </c>
      <c r="V66" s="173" t="s">
        <v>374</v>
      </c>
      <c r="W66" s="173" t="s">
        <v>374</v>
      </c>
      <c r="X66" s="105" t="s">
        <v>301</v>
      </c>
    </row>
    <row r="67" spans="1:24" ht="14.25">
      <c r="A67" s="105">
        <f t="shared" si="0"/>
        <v>56</v>
      </c>
      <c r="B67" s="105" t="s">
        <v>371</v>
      </c>
      <c r="C67" s="105" t="s">
        <v>372</v>
      </c>
      <c r="D67" s="105" t="s">
        <v>301</v>
      </c>
      <c r="E67" s="105"/>
      <c r="F67" s="105"/>
      <c r="G67" s="105" t="s">
        <v>302</v>
      </c>
      <c r="H67" s="105" t="s">
        <v>303</v>
      </c>
      <c r="I67" s="105" t="s">
        <v>304</v>
      </c>
      <c r="J67" s="105" t="s">
        <v>100</v>
      </c>
      <c r="K67" s="105" t="s">
        <v>305</v>
      </c>
      <c r="L67" s="170" t="s">
        <v>373</v>
      </c>
      <c r="M67" s="105">
        <v>1</v>
      </c>
      <c r="N67" s="170" t="s">
        <v>373</v>
      </c>
      <c r="O67" s="170" t="s">
        <v>369</v>
      </c>
      <c r="P67" s="170" t="s">
        <v>369</v>
      </c>
      <c r="Q67" s="105">
        <v>50957.700966</v>
      </c>
      <c r="R67" s="105">
        <v>10000</v>
      </c>
      <c r="S67" s="171">
        <v>99.98844</v>
      </c>
      <c r="T67" s="105">
        <v>0</v>
      </c>
      <c r="U67" s="172">
        <v>509518100.97799456</v>
      </c>
      <c r="V67" s="173" t="s">
        <v>374</v>
      </c>
      <c r="W67" s="173" t="s">
        <v>374</v>
      </c>
      <c r="X67" s="105" t="s">
        <v>301</v>
      </c>
    </row>
    <row r="68" spans="1:24" ht="14.25">
      <c r="A68" s="105">
        <f t="shared" si="0"/>
        <v>57</v>
      </c>
      <c r="B68" s="105" t="s">
        <v>371</v>
      </c>
      <c r="C68" s="105" t="s">
        <v>372</v>
      </c>
      <c r="D68" s="105" t="s">
        <v>301</v>
      </c>
      <c r="E68" s="105"/>
      <c r="F68" s="105"/>
      <c r="G68" s="105" t="s">
        <v>302</v>
      </c>
      <c r="H68" s="105" t="s">
        <v>303</v>
      </c>
      <c r="I68" s="105" t="s">
        <v>304</v>
      </c>
      <c r="J68" s="105" t="s">
        <v>101</v>
      </c>
      <c r="K68" s="105" t="s">
        <v>305</v>
      </c>
      <c r="L68" s="170" t="s">
        <v>373</v>
      </c>
      <c r="M68" s="105">
        <v>1</v>
      </c>
      <c r="N68" s="170" t="s">
        <v>373</v>
      </c>
      <c r="O68" s="170" t="s">
        <v>369</v>
      </c>
      <c r="P68" s="170" t="s">
        <v>369</v>
      </c>
      <c r="Q68" s="105">
        <v>26198.759557</v>
      </c>
      <c r="R68" s="105">
        <v>10000</v>
      </c>
      <c r="S68" s="171">
        <v>99.98844</v>
      </c>
      <c r="T68" s="105">
        <v>0</v>
      </c>
      <c r="U68" s="172">
        <v>261957308.99179056</v>
      </c>
      <c r="V68" s="173" t="s">
        <v>374</v>
      </c>
      <c r="W68" s="173" t="s">
        <v>374</v>
      </c>
      <c r="X68" s="105" t="s">
        <v>301</v>
      </c>
    </row>
    <row r="69" spans="1:24" ht="14.25">
      <c r="A69" s="105">
        <f t="shared" si="0"/>
        <v>58</v>
      </c>
      <c r="B69" s="105" t="s">
        <v>371</v>
      </c>
      <c r="C69" s="105" t="s">
        <v>372</v>
      </c>
      <c r="D69" s="105" t="s">
        <v>301</v>
      </c>
      <c r="E69" s="105"/>
      <c r="F69" s="105"/>
      <c r="G69" s="105" t="s">
        <v>302</v>
      </c>
      <c r="H69" s="105" t="s">
        <v>303</v>
      </c>
      <c r="I69" s="105" t="s">
        <v>304</v>
      </c>
      <c r="J69" s="105" t="s">
        <v>102</v>
      </c>
      <c r="K69" s="105" t="s">
        <v>305</v>
      </c>
      <c r="L69" s="170" t="s">
        <v>373</v>
      </c>
      <c r="M69" s="105">
        <v>1</v>
      </c>
      <c r="N69" s="170" t="s">
        <v>373</v>
      </c>
      <c r="O69" s="170" t="s">
        <v>369</v>
      </c>
      <c r="P69" s="170" t="s">
        <v>369</v>
      </c>
      <c r="Q69" s="105">
        <v>52192.856254</v>
      </c>
      <c r="R69" s="105">
        <v>10000</v>
      </c>
      <c r="S69" s="171">
        <v>99.98844</v>
      </c>
      <c r="T69" s="105">
        <v>0</v>
      </c>
      <c r="U69" s="172">
        <v>521868225.9801918</v>
      </c>
      <c r="V69" s="173" t="s">
        <v>374</v>
      </c>
      <c r="W69" s="173" t="s">
        <v>374</v>
      </c>
      <c r="X69" s="105" t="s">
        <v>301</v>
      </c>
    </row>
    <row r="70" spans="1:24" ht="14.25">
      <c r="A70" s="105">
        <f t="shared" si="0"/>
        <v>59</v>
      </c>
      <c r="B70" s="105" t="s">
        <v>371</v>
      </c>
      <c r="C70" s="105" t="s">
        <v>372</v>
      </c>
      <c r="D70" s="105" t="s">
        <v>301</v>
      </c>
      <c r="E70" s="105"/>
      <c r="F70" s="105"/>
      <c r="G70" s="105" t="s">
        <v>302</v>
      </c>
      <c r="H70" s="105" t="s">
        <v>303</v>
      </c>
      <c r="I70" s="105" t="s">
        <v>304</v>
      </c>
      <c r="J70" s="105" t="s">
        <v>103</v>
      </c>
      <c r="K70" s="105" t="s">
        <v>305</v>
      </c>
      <c r="L70" s="170" t="s">
        <v>373</v>
      </c>
      <c r="M70" s="105">
        <v>1</v>
      </c>
      <c r="N70" s="170" t="s">
        <v>373</v>
      </c>
      <c r="O70" s="170" t="s">
        <v>369</v>
      </c>
      <c r="P70" s="170" t="s">
        <v>369</v>
      </c>
      <c r="Q70" s="105">
        <v>61907.284678</v>
      </c>
      <c r="R70" s="105">
        <v>10000</v>
      </c>
      <c r="S70" s="171">
        <v>99.98844</v>
      </c>
      <c r="T70" s="105">
        <v>0</v>
      </c>
      <c r="U70" s="172">
        <v>619001280.0397865</v>
      </c>
      <c r="V70" s="173" t="s">
        <v>374</v>
      </c>
      <c r="W70" s="173" t="s">
        <v>374</v>
      </c>
      <c r="X70" s="105" t="s">
        <v>301</v>
      </c>
    </row>
    <row r="71" spans="1:24" ht="14.25">
      <c r="A71" s="105">
        <f t="shared" si="0"/>
        <v>60</v>
      </c>
      <c r="B71" s="105" t="s">
        <v>371</v>
      </c>
      <c r="C71" s="105" t="s">
        <v>372</v>
      </c>
      <c r="D71" s="105" t="s">
        <v>301</v>
      </c>
      <c r="E71" s="105"/>
      <c r="F71" s="105"/>
      <c r="G71" s="105" t="s">
        <v>302</v>
      </c>
      <c r="H71" s="105" t="s">
        <v>303</v>
      </c>
      <c r="I71" s="105" t="s">
        <v>304</v>
      </c>
      <c r="J71" s="105" t="s">
        <v>98</v>
      </c>
      <c r="K71" s="105" t="s">
        <v>305</v>
      </c>
      <c r="L71" s="170" t="s">
        <v>373</v>
      </c>
      <c r="M71" s="105">
        <v>1</v>
      </c>
      <c r="N71" s="170" t="s">
        <v>373</v>
      </c>
      <c r="O71" s="170" t="s">
        <v>369</v>
      </c>
      <c r="P71" s="170" t="s">
        <v>369</v>
      </c>
      <c r="Q71" s="105">
        <v>116097.268801</v>
      </c>
      <c r="R71" s="105">
        <v>10000</v>
      </c>
      <c r="S71" s="171">
        <v>99.98844</v>
      </c>
      <c r="T71" s="105">
        <v>0</v>
      </c>
      <c r="U71" s="172">
        <v>1160838475.9682508</v>
      </c>
      <c r="V71" s="173" t="s">
        <v>374</v>
      </c>
      <c r="W71" s="173" t="s">
        <v>374</v>
      </c>
      <c r="X71" s="105" t="s">
        <v>301</v>
      </c>
    </row>
    <row r="72" spans="1:24" ht="14.25">
      <c r="A72" s="105">
        <f t="shared" si="0"/>
        <v>61</v>
      </c>
      <c r="B72" s="105" t="s">
        <v>375</v>
      </c>
      <c r="C72" s="105" t="s">
        <v>376</v>
      </c>
      <c r="D72" s="105" t="s">
        <v>301</v>
      </c>
      <c r="E72" s="105"/>
      <c r="F72" s="105"/>
      <c r="G72" s="105" t="s">
        <v>302</v>
      </c>
      <c r="H72" s="105" t="s">
        <v>303</v>
      </c>
      <c r="I72" s="105" t="s">
        <v>304</v>
      </c>
      <c r="J72" s="105" t="s">
        <v>98</v>
      </c>
      <c r="K72" s="105" t="s">
        <v>305</v>
      </c>
      <c r="L72" s="170" t="s">
        <v>377</v>
      </c>
      <c r="M72" s="105">
        <v>2</v>
      </c>
      <c r="N72" s="170" t="s">
        <v>377</v>
      </c>
      <c r="O72" s="170" t="s">
        <v>373</v>
      </c>
      <c r="P72" s="170" t="s">
        <v>373</v>
      </c>
      <c r="Q72" s="105">
        <v>105526.982833</v>
      </c>
      <c r="R72" s="105">
        <v>10000</v>
      </c>
      <c r="S72" s="171">
        <v>99.978087</v>
      </c>
      <c r="T72" s="105">
        <v>0</v>
      </c>
      <c r="U72" s="172">
        <v>1055038586.9469911</v>
      </c>
      <c r="V72" s="173" t="s">
        <v>378</v>
      </c>
      <c r="W72" s="173" t="s">
        <v>378</v>
      </c>
      <c r="X72" s="105" t="s">
        <v>301</v>
      </c>
    </row>
    <row r="73" spans="1:24" ht="14.25">
      <c r="A73" s="105">
        <f t="shared" si="0"/>
        <v>62</v>
      </c>
      <c r="B73" s="105" t="s">
        <v>375</v>
      </c>
      <c r="C73" s="105" t="s">
        <v>376</v>
      </c>
      <c r="D73" s="105" t="s">
        <v>301</v>
      </c>
      <c r="E73" s="105"/>
      <c r="F73" s="105"/>
      <c r="G73" s="105" t="s">
        <v>302</v>
      </c>
      <c r="H73" s="105" t="s">
        <v>303</v>
      </c>
      <c r="I73" s="105" t="s">
        <v>304</v>
      </c>
      <c r="J73" s="105" t="s">
        <v>99</v>
      </c>
      <c r="K73" s="105" t="s">
        <v>305</v>
      </c>
      <c r="L73" s="170" t="s">
        <v>377</v>
      </c>
      <c r="M73" s="105">
        <v>2</v>
      </c>
      <c r="N73" s="170" t="s">
        <v>377</v>
      </c>
      <c r="O73" s="170" t="s">
        <v>373</v>
      </c>
      <c r="P73" s="170" t="s">
        <v>373</v>
      </c>
      <c r="Q73" s="105">
        <v>20629.719391</v>
      </c>
      <c r="R73" s="105">
        <v>10000</v>
      </c>
      <c r="S73" s="171">
        <v>99.978087</v>
      </c>
      <c r="T73" s="105">
        <v>0</v>
      </c>
      <c r="U73" s="172">
        <v>206251987.98526877</v>
      </c>
      <c r="V73" s="173" t="s">
        <v>378</v>
      </c>
      <c r="W73" s="173" t="s">
        <v>378</v>
      </c>
      <c r="X73" s="105" t="s">
        <v>301</v>
      </c>
    </row>
    <row r="74" spans="1:24" ht="14.25">
      <c r="A74" s="105">
        <f t="shared" si="0"/>
        <v>63</v>
      </c>
      <c r="B74" s="105" t="s">
        <v>375</v>
      </c>
      <c r="C74" s="105" t="s">
        <v>376</v>
      </c>
      <c r="D74" s="105" t="s">
        <v>301</v>
      </c>
      <c r="E74" s="105"/>
      <c r="F74" s="105"/>
      <c r="G74" s="105" t="s">
        <v>302</v>
      </c>
      <c r="H74" s="105" t="s">
        <v>303</v>
      </c>
      <c r="I74" s="105" t="s">
        <v>304</v>
      </c>
      <c r="J74" s="105" t="s">
        <v>100</v>
      </c>
      <c r="K74" s="105" t="s">
        <v>305</v>
      </c>
      <c r="L74" s="170" t="s">
        <v>377</v>
      </c>
      <c r="M74" s="105">
        <v>2</v>
      </c>
      <c r="N74" s="170" t="s">
        <v>377</v>
      </c>
      <c r="O74" s="170" t="s">
        <v>373</v>
      </c>
      <c r="P74" s="170" t="s">
        <v>373</v>
      </c>
      <c r="Q74" s="105">
        <v>46318.164801</v>
      </c>
      <c r="R74" s="105">
        <v>10000</v>
      </c>
      <c r="S74" s="171">
        <v>99.978087</v>
      </c>
      <c r="T74" s="105">
        <v>0</v>
      </c>
      <c r="U74" s="172">
        <v>463080150.9691534</v>
      </c>
      <c r="V74" s="173" t="s">
        <v>378</v>
      </c>
      <c r="W74" s="173" t="s">
        <v>378</v>
      </c>
      <c r="X74" s="105" t="s">
        <v>301</v>
      </c>
    </row>
    <row r="75" spans="1:24" ht="14.25">
      <c r="A75" s="105">
        <f t="shared" si="0"/>
        <v>64</v>
      </c>
      <c r="B75" s="105" t="s">
        <v>375</v>
      </c>
      <c r="C75" s="105" t="s">
        <v>376</v>
      </c>
      <c r="D75" s="105" t="s">
        <v>301</v>
      </c>
      <c r="E75" s="105"/>
      <c r="F75" s="105"/>
      <c r="G75" s="105" t="s">
        <v>302</v>
      </c>
      <c r="H75" s="105" t="s">
        <v>303</v>
      </c>
      <c r="I75" s="105" t="s">
        <v>304</v>
      </c>
      <c r="J75" s="105" t="s">
        <v>101</v>
      </c>
      <c r="K75" s="105" t="s">
        <v>305</v>
      </c>
      <c r="L75" s="170" t="s">
        <v>377</v>
      </c>
      <c r="M75" s="105">
        <v>2</v>
      </c>
      <c r="N75" s="170" t="s">
        <v>377</v>
      </c>
      <c r="O75" s="170" t="s">
        <v>373</v>
      </c>
      <c r="P75" s="170" t="s">
        <v>373</v>
      </c>
      <c r="Q75" s="105">
        <v>23813.446041</v>
      </c>
      <c r="R75" s="105">
        <v>10000</v>
      </c>
      <c r="S75" s="171">
        <v>99.978087</v>
      </c>
      <c r="T75" s="105">
        <v>0</v>
      </c>
      <c r="U75" s="172">
        <v>238082277.9818769</v>
      </c>
      <c r="V75" s="173" t="s">
        <v>378</v>
      </c>
      <c r="W75" s="173" t="s">
        <v>378</v>
      </c>
      <c r="X75" s="105" t="s">
        <v>301</v>
      </c>
    </row>
    <row r="76" spans="1:24" ht="14.25">
      <c r="A76" s="105">
        <f t="shared" si="0"/>
        <v>65</v>
      </c>
      <c r="B76" s="105" t="s">
        <v>375</v>
      </c>
      <c r="C76" s="105" t="s">
        <v>376</v>
      </c>
      <c r="D76" s="105" t="s">
        <v>301</v>
      </c>
      <c r="E76" s="105"/>
      <c r="F76" s="105"/>
      <c r="G76" s="105" t="s">
        <v>302</v>
      </c>
      <c r="H76" s="105" t="s">
        <v>303</v>
      </c>
      <c r="I76" s="105" t="s">
        <v>304</v>
      </c>
      <c r="J76" s="105" t="s">
        <v>102</v>
      </c>
      <c r="K76" s="105" t="s">
        <v>305</v>
      </c>
      <c r="L76" s="170" t="s">
        <v>377</v>
      </c>
      <c r="M76" s="105">
        <v>2</v>
      </c>
      <c r="N76" s="170" t="s">
        <v>377</v>
      </c>
      <c r="O76" s="170" t="s">
        <v>373</v>
      </c>
      <c r="P76" s="170" t="s">
        <v>373</v>
      </c>
      <c r="Q76" s="105">
        <v>47440.863018</v>
      </c>
      <c r="R76" s="105">
        <v>10000</v>
      </c>
      <c r="S76" s="171">
        <v>99.978087</v>
      </c>
      <c r="T76" s="105">
        <v>0</v>
      </c>
      <c r="U76" s="172">
        <v>474304672.96942776</v>
      </c>
      <c r="V76" s="173" t="s">
        <v>378</v>
      </c>
      <c r="W76" s="173" t="s">
        <v>378</v>
      </c>
      <c r="X76" s="105" t="s">
        <v>301</v>
      </c>
    </row>
    <row r="77" spans="1:24" ht="14.25">
      <c r="A77" s="105">
        <f t="shared" si="0"/>
        <v>66</v>
      </c>
      <c r="B77" s="105" t="s">
        <v>375</v>
      </c>
      <c r="C77" s="105" t="s">
        <v>376</v>
      </c>
      <c r="D77" s="105" t="s">
        <v>301</v>
      </c>
      <c r="E77" s="105"/>
      <c r="F77" s="105"/>
      <c r="G77" s="105" t="s">
        <v>302</v>
      </c>
      <c r="H77" s="105" t="s">
        <v>303</v>
      </c>
      <c r="I77" s="105" t="s">
        <v>304</v>
      </c>
      <c r="J77" s="105" t="s">
        <v>103</v>
      </c>
      <c r="K77" s="105" t="s">
        <v>305</v>
      </c>
      <c r="L77" s="170" t="s">
        <v>377</v>
      </c>
      <c r="M77" s="105">
        <v>2</v>
      </c>
      <c r="N77" s="170" t="s">
        <v>377</v>
      </c>
      <c r="O77" s="170" t="s">
        <v>373</v>
      </c>
      <c r="P77" s="170" t="s">
        <v>373</v>
      </c>
      <c r="Q77" s="105">
        <v>56270.823912</v>
      </c>
      <c r="R77" s="105">
        <v>10000</v>
      </c>
      <c r="S77" s="171">
        <v>99.978087</v>
      </c>
      <c r="T77" s="105">
        <v>0</v>
      </c>
      <c r="U77" s="172">
        <v>562584932.8072908</v>
      </c>
      <c r="V77" s="173" t="s">
        <v>378</v>
      </c>
      <c r="W77" s="173" t="s">
        <v>378</v>
      </c>
      <c r="X77" s="105" t="s">
        <v>301</v>
      </c>
    </row>
    <row r="78" spans="1:24" ht="14.25">
      <c r="A78" s="105">
        <f aca="true" t="shared" si="1" ref="A78:A113">A77+1</f>
        <v>67</v>
      </c>
      <c r="B78" s="105" t="s">
        <v>375</v>
      </c>
      <c r="C78" s="105" t="s">
        <v>376</v>
      </c>
      <c r="D78" s="105" t="s">
        <v>301</v>
      </c>
      <c r="E78" s="105"/>
      <c r="F78" s="105"/>
      <c r="G78" s="105" t="s">
        <v>302</v>
      </c>
      <c r="H78" s="105" t="s">
        <v>303</v>
      </c>
      <c r="I78" s="105" t="s">
        <v>304</v>
      </c>
      <c r="J78" s="105" t="s">
        <v>98</v>
      </c>
      <c r="K78" s="105" t="s">
        <v>305</v>
      </c>
      <c r="L78" s="170" t="s">
        <v>377</v>
      </c>
      <c r="M78" s="105">
        <v>2</v>
      </c>
      <c r="N78" s="170" t="s">
        <v>377</v>
      </c>
      <c r="O78" s="170" t="s">
        <v>373</v>
      </c>
      <c r="P78" s="170" t="s">
        <v>373</v>
      </c>
      <c r="Q78" s="105">
        <v>10587.873918</v>
      </c>
      <c r="R78" s="105">
        <v>10000</v>
      </c>
      <c r="S78" s="171">
        <v>99.977923</v>
      </c>
      <c r="T78" s="105">
        <v>0</v>
      </c>
      <c r="U78" s="172">
        <v>105855363.99193926</v>
      </c>
      <c r="V78" s="173" t="s">
        <v>379</v>
      </c>
      <c r="W78" s="173" t="s">
        <v>379</v>
      </c>
      <c r="X78" s="105" t="s">
        <v>301</v>
      </c>
    </row>
    <row r="79" spans="1:24" ht="14.25">
      <c r="A79" s="105">
        <f t="shared" si="1"/>
        <v>68</v>
      </c>
      <c r="B79" s="105" t="s">
        <v>375</v>
      </c>
      <c r="C79" s="105" t="s">
        <v>376</v>
      </c>
      <c r="D79" s="105" t="s">
        <v>301</v>
      </c>
      <c r="E79" s="105"/>
      <c r="F79" s="105"/>
      <c r="G79" s="105" t="s">
        <v>302</v>
      </c>
      <c r="H79" s="105" t="s">
        <v>303</v>
      </c>
      <c r="I79" s="105" t="s">
        <v>304</v>
      </c>
      <c r="J79" s="105" t="s">
        <v>99</v>
      </c>
      <c r="K79" s="105" t="s">
        <v>305</v>
      </c>
      <c r="L79" s="170" t="s">
        <v>377</v>
      </c>
      <c r="M79" s="105">
        <v>2</v>
      </c>
      <c r="N79" s="170" t="s">
        <v>377</v>
      </c>
      <c r="O79" s="170" t="s">
        <v>373</v>
      </c>
      <c r="P79" s="170" t="s">
        <v>373</v>
      </c>
      <c r="Q79" s="105">
        <v>2069.848567</v>
      </c>
      <c r="R79" s="105">
        <v>10000</v>
      </c>
      <c r="S79" s="171">
        <v>99.977923</v>
      </c>
      <c r="T79" s="105">
        <v>0</v>
      </c>
      <c r="U79" s="172">
        <v>20693915.99908348</v>
      </c>
      <c r="V79" s="173" t="s">
        <v>379</v>
      </c>
      <c r="W79" s="173" t="s">
        <v>379</v>
      </c>
      <c r="X79" s="105" t="s">
        <v>301</v>
      </c>
    </row>
    <row r="80" spans="1:24" ht="14.25">
      <c r="A80" s="105">
        <f t="shared" si="1"/>
        <v>69</v>
      </c>
      <c r="B80" s="105" t="s">
        <v>375</v>
      </c>
      <c r="C80" s="105" t="s">
        <v>376</v>
      </c>
      <c r="D80" s="105" t="s">
        <v>301</v>
      </c>
      <c r="E80" s="105"/>
      <c r="F80" s="105"/>
      <c r="G80" s="105" t="s">
        <v>302</v>
      </c>
      <c r="H80" s="105" t="s">
        <v>303</v>
      </c>
      <c r="I80" s="105" t="s">
        <v>304</v>
      </c>
      <c r="J80" s="105" t="s">
        <v>100</v>
      </c>
      <c r="K80" s="105" t="s">
        <v>305</v>
      </c>
      <c r="L80" s="170" t="s">
        <v>377</v>
      </c>
      <c r="M80" s="105">
        <v>2</v>
      </c>
      <c r="N80" s="170" t="s">
        <v>377</v>
      </c>
      <c r="O80" s="170" t="s">
        <v>373</v>
      </c>
      <c r="P80" s="170" t="s">
        <v>373</v>
      </c>
      <c r="Q80" s="105">
        <v>4647.255789</v>
      </c>
      <c r="R80" s="105">
        <v>10000</v>
      </c>
      <c r="S80" s="171">
        <v>99.977923</v>
      </c>
      <c r="T80" s="105">
        <v>0</v>
      </c>
      <c r="U80" s="172">
        <v>46462297.99468244</v>
      </c>
      <c r="V80" s="173" t="s">
        <v>379</v>
      </c>
      <c r="W80" s="173" t="s">
        <v>379</v>
      </c>
      <c r="X80" s="105" t="s">
        <v>301</v>
      </c>
    </row>
    <row r="81" spans="1:24" ht="14.25">
      <c r="A81" s="105">
        <f t="shared" si="1"/>
        <v>70</v>
      </c>
      <c r="B81" s="105" t="s">
        <v>375</v>
      </c>
      <c r="C81" s="105" t="s">
        <v>376</v>
      </c>
      <c r="D81" s="105" t="s">
        <v>301</v>
      </c>
      <c r="E81" s="105"/>
      <c r="F81" s="105"/>
      <c r="G81" s="105" t="s">
        <v>302</v>
      </c>
      <c r="H81" s="105" t="s">
        <v>303</v>
      </c>
      <c r="I81" s="105" t="s">
        <v>304</v>
      </c>
      <c r="J81" s="105" t="s">
        <v>101</v>
      </c>
      <c r="K81" s="105" t="s">
        <v>305</v>
      </c>
      <c r="L81" s="170" t="s">
        <v>377</v>
      </c>
      <c r="M81" s="105">
        <v>2</v>
      </c>
      <c r="N81" s="170" t="s">
        <v>377</v>
      </c>
      <c r="O81" s="170" t="s">
        <v>373</v>
      </c>
      <c r="P81" s="170" t="s">
        <v>373</v>
      </c>
      <c r="Q81" s="105">
        <v>2389.282389</v>
      </c>
      <c r="R81" s="105">
        <v>10000</v>
      </c>
      <c r="S81" s="171">
        <v>99.977923</v>
      </c>
      <c r="T81" s="105">
        <v>0</v>
      </c>
      <c r="U81" s="172">
        <v>23887548.994812768</v>
      </c>
      <c r="V81" s="173" t="s">
        <v>379</v>
      </c>
      <c r="W81" s="173" t="s">
        <v>379</v>
      </c>
      <c r="X81" s="105" t="s">
        <v>301</v>
      </c>
    </row>
    <row r="82" spans="1:24" ht="14.25">
      <c r="A82" s="105">
        <f t="shared" si="1"/>
        <v>71</v>
      </c>
      <c r="B82" s="105" t="s">
        <v>375</v>
      </c>
      <c r="C82" s="105" t="s">
        <v>376</v>
      </c>
      <c r="D82" s="105" t="s">
        <v>301</v>
      </c>
      <c r="E82" s="105"/>
      <c r="F82" s="105"/>
      <c r="G82" s="105" t="s">
        <v>302</v>
      </c>
      <c r="H82" s="105" t="s">
        <v>303</v>
      </c>
      <c r="I82" s="105" t="s">
        <v>304</v>
      </c>
      <c r="J82" s="105" t="s">
        <v>102</v>
      </c>
      <c r="K82" s="105" t="s">
        <v>305</v>
      </c>
      <c r="L82" s="170" t="s">
        <v>377</v>
      </c>
      <c r="M82" s="105">
        <v>2</v>
      </c>
      <c r="N82" s="170" t="s">
        <v>377</v>
      </c>
      <c r="O82" s="170" t="s">
        <v>373</v>
      </c>
      <c r="P82" s="170" t="s">
        <v>373</v>
      </c>
      <c r="Q82" s="105">
        <v>4759.899958</v>
      </c>
      <c r="R82" s="105">
        <v>10000</v>
      </c>
      <c r="S82" s="171">
        <v>99.977923</v>
      </c>
      <c r="T82" s="105">
        <v>0</v>
      </c>
      <c r="U82" s="172">
        <v>47588490.996545926</v>
      </c>
      <c r="V82" s="173" t="s">
        <v>379</v>
      </c>
      <c r="W82" s="173" t="s">
        <v>379</v>
      </c>
      <c r="X82" s="105" t="s">
        <v>301</v>
      </c>
    </row>
    <row r="83" spans="1:24" ht="14.25">
      <c r="A83" s="105">
        <f t="shared" si="1"/>
        <v>72</v>
      </c>
      <c r="B83" s="105" t="s">
        <v>375</v>
      </c>
      <c r="C83" s="105" t="s">
        <v>376</v>
      </c>
      <c r="D83" s="105" t="s">
        <v>301</v>
      </c>
      <c r="E83" s="105"/>
      <c r="F83" s="105"/>
      <c r="G83" s="105" t="s">
        <v>302</v>
      </c>
      <c r="H83" s="105" t="s">
        <v>303</v>
      </c>
      <c r="I83" s="105" t="s">
        <v>304</v>
      </c>
      <c r="J83" s="105" t="s">
        <v>103</v>
      </c>
      <c r="K83" s="105" t="s">
        <v>305</v>
      </c>
      <c r="L83" s="170" t="s">
        <v>377</v>
      </c>
      <c r="M83" s="105">
        <v>2</v>
      </c>
      <c r="N83" s="170" t="s">
        <v>377</v>
      </c>
      <c r="O83" s="170" t="s">
        <v>373</v>
      </c>
      <c r="P83" s="170" t="s">
        <v>373</v>
      </c>
      <c r="Q83" s="105">
        <v>5645.839377</v>
      </c>
      <c r="R83" s="105">
        <v>10000</v>
      </c>
      <c r="S83" s="171">
        <v>99.977923</v>
      </c>
      <c r="T83" s="105">
        <v>0</v>
      </c>
      <c r="U83" s="172">
        <v>56445929.26974054</v>
      </c>
      <c r="V83" s="173" t="s">
        <v>379</v>
      </c>
      <c r="W83" s="173" t="s">
        <v>379</v>
      </c>
      <c r="X83" s="105" t="s">
        <v>301</v>
      </c>
    </row>
    <row r="84" spans="1:24" ht="14.25">
      <c r="A84" s="105">
        <f t="shared" si="1"/>
        <v>73</v>
      </c>
      <c r="B84" s="105" t="s">
        <v>380</v>
      </c>
      <c r="C84" s="105" t="s">
        <v>381</v>
      </c>
      <c r="D84" s="105" t="s">
        <v>301</v>
      </c>
      <c r="E84" s="105"/>
      <c r="F84" s="105"/>
      <c r="G84" s="105" t="s">
        <v>302</v>
      </c>
      <c r="H84" s="105" t="s">
        <v>303</v>
      </c>
      <c r="I84" s="105" t="s">
        <v>304</v>
      </c>
      <c r="J84" s="105" t="s">
        <v>98</v>
      </c>
      <c r="K84" s="105" t="s">
        <v>305</v>
      </c>
      <c r="L84" s="170" t="s">
        <v>382</v>
      </c>
      <c r="M84" s="105">
        <v>1</v>
      </c>
      <c r="N84" s="170" t="s">
        <v>382</v>
      </c>
      <c r="O84" s="170" t="s">
        <v>377</v>
      </c>
      <c r="P84" s="170" t="s">
        <v>377</v>
      </c>
      <c r="Q84" s="105">
        <v>105526.982669</v>
      </c>
      <c r="R84" s="105">
        <v>10000</v>
      </c>
      <c r="S84" s="171">
        <v>99.988851</v>
      </c>
      <c r="T84" s="105">
        <v>0</v>
      </c>
      <c r="U84" s="172">
        <v>1055152170.0138351</v>
      </c>
      <c r="V84" s="173" t="s">
        <v>383</v>
      </c>
      <c r="W84" s="173" t="s">
        <v>383</v>
      </c>
      <c r="X84" s="105" t="s">
        <v>301</v>
      </c>
    </row>
    <row r="85" spans="1:24" ht="14.25">
      <c r="A85" s="105">
        <f t="shared" si="1"/>
        <v>74</v>
      </c>
      <c r="B85" s="105" t="s">
        <v>380</v>
      </c>
      <c r="C85" s="105" t="s">
        <v>381</v>
      </c>
      <c r="D85" s="105" t="s">
        <v>301</v>
      </c>
      <c r="E85" s="105"/>
      <c r="F85" s="105"/>
      <c r="G85" s="105" t="s">
        <v>302</v>
      </c>
      <c r="H85" s="105" t="s">
        <v>303</v>
      </c>
      <c r="I85" s="105" t="s">
        <v>304</v>
      </c>
      <c r="J85" s="105" t="s">
        <v>99</v>
      </c>
      <c r="K85" s="105" t="s">
        <v>305</v>
      </c>
      <c r="L85" s="170" t="s">
        <v>382</v>
      </c>
      <c r="M85" s="105">
        <v>1</v>
      </c>
      <c r="N85" s="170" t="s">
        <v>382</v>
      </c>
      <c r="O85" s="170" t="s">
        <v>377</v>
      </c>
      <c r="P85" s="170" t="s">
        <v>377</v>
      </c>
      <c r="Q85" s="105">
        <v>20629.719498</v>
      </c>
      <c r="R85" s="105">
        <v>10000</v>
      </c>
      <c r="S85" s="171">
        <v>99.988851</v>
      </c>
      <c r="T85" s="105">
        <v>0</v>
      </c>
      <c r="U85" s="172">
        <v>206274193.99802402</v>
      </c>
      <c r="V85" s="173" t="s">
        <v>383</v>
      </c>
      <c r="W85" s="173" t="s">
        <v>383</v>
      </c>
      <c r="X85" s="105" t="s">
        <v>301</v>
      </c>
    </row>
    <row r="86" spans="1:24" ht="14.25">
      <c r="A86" s="105">
        <f t="shared" si="1"/>
        <v>75</v>
      </c>
      <c r="B86" s="105" t="s">
        <v>380</v>
      </c>
      <c r="C86" s="105" t="s">
        <v>381</v>
      </c>
      <c r="D86" s="105" t="s">
        <v>301</v>
      </c>
      <c r="E86" s="105"/>
      <c r="F86" s="105"/>
      <c r="G86" s="105" t="s">
        <v>302</v>
      </c>
      <c r="H86" s="105" t="s">
        <v>303</v>
      </c>
      <c r="I86" s="105" t="s">
        <v>304</v>
      </c>
      <c r="J86" s="105" t="s">
        <v>100</v>
      </c>
      <c r="K86" s="105" t="s">
        <v>305</v>
      </c>
      <c r="L86" s="170" t="s">
        <v>382</v>
      </c>
      <c r="M86" s="105">
        <v>1</v>
      </c>
      <c r="N86" s="170" t="s">
        <v>382</v>
      </c>
      <c r="O86" s="170" t="s">
        <v>377</v>
      </c>
      <c r="P86" s="170" t="s">
        <v>377</v>
      </c>
      <c r="Q86" s="105">
        <v>46318.164816</v>
      </c>
      <c r="R86" s="105">
        <v>10000</v>
      </c>
      <c r="S86" s="171">
        <v>99.988851</v>
      </c>
      <c r="T86" s="105">
        <v>0</v>
      </c>
      <c r="U86" s="172">
        <v>463130006.0000474</v>
      </c>
      <c r="V86" s="173" t="s">
        <v>383</v>
      </c>
      <c r="W86" s="173" t="s">
        <v>383</v>
      </c>
      <c r="X86" s="105" t="s">
        <v>301</v>
      </c>
    </row>
    <row r="87" spans="1:24" ht="14.25">
      <c r="A87" s="105">
        <f t="shared" si="1"/>
        <v>76</v>
      </c>
      <c r="B87" s="105" t="s">
        <v>380</v>
      </c>
      <c r="C87" s="105" t="s">
        <v>381</v>
      </c>
      <c r="D87" s="105" t="s">
        <v>301</v>
      </c>
      <c r="E87" s="105"/>
      <c r="F87" s="105"/>
      <c r="G87" s="105" t="s">
        <v>302</v>
      </c>
      <c r="H87" s="105" t="s">
        <v>303</v>
      </c>
      <c r="I87" s="105" t="s">
        <v>304</v>
      </c>
      <c r="J87" s="105" t="s">
        <v>101</v>
      </c>
      <c r="K87" s="105" t="s">
        <v>305</v>
      </c>
      <c r="L87" s="170" t="s">
        <v>382</v>
      </c>
      <c r="M87" s="105">
        <v>1</v>
      </c>
      <c r="N87" s="170" t="s">
        <v>382</v>
      </c>
      <c r="O87" s="170" t="s">
        <v>377</v>
      </c>
      <c r="P87" s="170" t="s">
        <v>377</v>
      </c>
      <c r="Q87" s="105">
        <v>23813.446066</v>
      </c>
      <c r="R87" s="105">
        <v>10000</v>
      </c>
      <c r="S87" s="171">
        <v>99.988851</v>
      </c>
      <c r="T87" s="105">
        <v>0</v>
      </c>
      <c r="U87" s="172">
        <v>238107910.00118938</v>
      </c>
      <c r="V87" s="173" t="s">
        <v>383</v>
      </c>
      <c r="W87" s="173" t="s">
        <v>383</v>
      </c>
      <c r="X87" s="105" t="s">
        <v>301</v>
      </c>
    </row>
    <row r="88" spans="1:24" ht="14.25">
      <c r="A88" s="105">
        <f t="shared" si="1"/>
        <v>77</v>
      </c>
      <c r="B88" s="105" t="s">
        <v>380</v>
      </c>
      <c r="C88" s="105" t="s">
        <v>381</v>
      </c>
      <c r="D88" s="105" t="s">
        <v>301</v>
      </c>
      <c r="E88" s="105"/>
      <c r="F88" s="105"/>
      <c r="G88" s="105" t="s">
        <v>302</v>
      </c>
      <c r="H88" s="105" t="s">
        <v>303</v>
      </c>
      <c r="I88" s="105" t="s">
        <v>304</v>
      </c>
      <c r="J88" s="105" t="s">
        <v>102</v>
      </c>
      <c r="K88" s="105" t="s">
        <v>305</v>
      </c>
      <c r="L88" s="170" t="s">
        <v>382</v>
      </c>
      <c r="M88" s="105">
        <v>1</v>
      </c>
      <c r="N88" s="170" t="s">
        <v>382</v>
      </c>
      <c r="O88" s="170" t="s">
        <v>377</v>
      </c>
      <c r="P88" s="170" t="s">
        <v>377</v>
      </c>
      <c r="Q88" s="105">
        <v>47440.863091</v>
      </c>
      <c r="R88" s="105">
        <v>10000</v>
      </c>
      <c r="S88" s="171">
        <v>99.988851</v>
      </c>
      <c r="T88" s="105">
        <v>0</v>
      </c>
      <c r="U88" s="172">
        <v>474355737.00434184</v>
      </c>
      <c r="V88" s="173" t="s">
        <v>383</v>
      </c>
      <c r="W88" s="173" t="s">
        <v>383</v>
      </c>
      <c r="X88" s="105" t="s">
        <v>301</v>
      </c>
    </row>
    <row r="89" spans="1:24" ht="14.25">
      <c r="A89" s="105">
        <f t="shared" si="1"/>
        <v>78</v>
      </c>
      <c r="B89" s="105" t="s">
        <v>380</v>
      </c>
      <c r="C89" s="105" t="s">
        <v>381</v>
      </c>
      <c r="D89" s="105" t="s">
        <v>301</v>
      </c>
      <c r="E89" s="105"/>
      <c r="F89" s="105"/>
      <c r="G89" s="105" t="s">
        <v>302</v>
      </c>
      <c r="H89" s="105" t="s">
        <v>303</v>
      </c>
      <c r="I89" s="105" t="s">
        <v>304</v>
      </c>
      <c r="J89" s="105" t="s">
        <v>103</v>
      </c>
      <c r="K89" s="105" t="s">
        <v>305</v>
      </c>
      <c r="L89" s="170" t="s">
        <v>382</v>
      </c>
      <c r="M89" s="105">
        <v>1</v>
      </c>
      <c r="N89" s="170" t="s">
        <v>382</v>
      </c>
      <c r="O89" s="170" t="s">
        <v>377</v>
      </c>
      <c r="P89" s="170" t="s">
        <v>377</v>
      </c>
      <c r="Q89" s="105">
        <v>56270.823857</v>
      </c>
      <c r="R89" s="105">
        <v>10000</v>
      </c>
      <c r="S89" s="171">
        <v>99.988851</v>
      </c>
      <c r="T89" s="105">
        <v>0</v>
      </c>
      <c r="U89" s="172">
        <v>562645499.7525656</v>
      </c>
      <c r="V89" s="173" t="s">
        <v>383</v>
      </c>
      <c r="W89" s="173" t="s">
        <v>383</v>
      </c>
      <c r="X89" s="105" t="s">
        <v>301</v>
      </c>
    </row>
    <row r="90" spans="1:24" ht="14.25">
      <c r="A90" s="105">
        <f t="shared" si="1"/>
        <v>79</v>
      </c>
      <c r="B90" s="105" t="s">
        <v>380</v>
      </c>
      <c r="C90" s="105" t="s">
        <v>381</v>
      </c>
      <c r="D90" s="105" t="s">
        <v>301</v>
      </c>
      <c r="E90" s="105"/>
      <c r="F90" s="105"/>
      <c r="G90" s="105" t="s">
        <v>302</v>
      </c>
      <c r="H90" s="105" t="s">
        <v>303</v>
      </c>
      <c r="I90" s="105" t="s">
        <v>304</v>
      </c>
      <c r="J90" s="105" t="s">
        <v>98</v>
      </c>
      <c r="K90" s="105" t="s">
        <v>305</v>
      </c>
      <c r="L90" s="170" t="s">
        <v>382</v>
      </c>
      <c r="M90" s="105">
        <v>1</v>
      </c>
      <c r="N90" s="170" t="s">
        <v>382</v>
      </c>
      <c r="O90" s="170" t="s">
        <v>377</v>
      </c>
      <c r="P90" s="170" t="s">
        <v>377</v>
      </c>
      <c r="Q90" s="105">
        <v>10623.04962</v>
      </c>
      <c r="R90" s="105">
        <v>10000</v>
      </c>
      <c r="S90" s="171">
        <v>99.988823</v>
      </c>
      <c r="T90" s="105">
        <v>0</v>
      </c>
      <c r="U90" s="172">
        <v>106218622.99803157</v>
      </c>
      <c r="V90" s="173" t="s">
        <v>384</v>
      </c>
      <c r="W90" s="173" t="s">
        <v>384</v>
      </c>
      <c r="X90" s="105" t="s">
        <v>301</v>
      </c>
    </row>
    <row r="91" spans="1:24" ht="14.25">
      <c r="A91" s="105">
        <f t="shared" si="1"/>
        <v>80</v>
      </c>
      <c r="B91" s="105" t="s">
        <v>380</v>
      </c>
      <c r="C91" s="105" t="s">
        <v>381</v>
      </c>
      <c r="D91" s="105" t="s">
        <v>301</v>
      </c>
      <c r="E91" s="105"/>
      <c r="F91" s="105"/>
      <c r="G91" s="105" t="s">
        <v>302</v>
      </c>
      <c r="H91" s="105" t="s">
        <v>303</v>
      </c>
      <c r="I91" s="105" t="s">
        <v>304</v>
      </c>
      <c r="J91" s="105" t="s">
        <v>99</v>
      </c>
      <c r="K91" s="105" t="s">
        <v>305</v>
      </c>
      <c r="L91" s="170" t="s">
        <v>382</v>
      </c>
      <c r="M91" s="105">
        <v>1</v>
      </c>
      <c r="N91" s="170" t="s">
        <v>382</v>
      </c>
      <c r="O91" s="170" t="s">
        <v>377</v>
      </c>
      <c r="P91" s="170" t="s">
        <v>377</v>
      </c>
      <c r="Q91" s="105">
        <v>2076.725112</v>
      </c>
      <c r="R91" s="105">
        <v>10000</v>
      </c>
      <c r="S91" s="171">
        <v>99.988823</v>
      </c>
      <c r="T91" s="105">
        <v>0</v>
      </c>
      <c r="U91" s="172">
        <v>20764929.999646645</v>
      </c>
      <c r="V91" s="173" t="s">
        <v>384</v>
      </c>
      <c r="W91" s="173" t="s">
        <v>384</v>
      </c>
      <c r="X91" s="105" t="s">
        <v>301</v>
      </c>
    </row>
    <row r="92" spans="1:24" ht="14.25">
      <c r="A92" s="105">
        <f t="shared" si="1"/>
        <v>81</v>
      </c>
      <c r="B92" s="105" t="s">
        <v>380</v>
      </c>
      <c r="C92" s="105" t="s">
        <v>381</v>
      </c>
      <c r="D92" s="105" t="s">
        <v>301</v>
      </c>
      <c r="E92" s="105"/>
      <c r="F92" s="105"/>
      <c r="G92" s="105" t="s">
        <v>302</v>
      </c>
      <c r="H92" s="105" t="s">
        <v>303</v>
      </c>
      <c r="I92" s="105" t="s">
        <v>304</v>
      </c>
      <c r="J92" s="105" t="s">
        <v>100</v>
      </c>
      <c r="K92" s="105" t="s">
        <v>305</v>
      </c>
      <c r="L92" s="170" t="s">
        <v>382</v>
      </c>
      <c r="M92" s="105">
        <v>1</v>
      </c>
      <c r="N92" s="170" t="s">
        <v>382</v>
      </c>
      <c r="O92" s="170" t="s">
        <v>377</v>
      </c>
      <c r="P92" s="170" t="s">
        <v>377</v>
      </c>
      <c r="Q92" s="105">
        <v>4662.695241</v>
      </c>
      <c r="R92" s="105">
        <v>10000</v>
      </c>
      <c r="S92" s="171">
        <v>99.988823</v>
      </c>
      <c r="T92" s="105">
        <v>0</v>
      </c>
      <c r="U92" s="172">
        <v>46621740.99479495</v>
      </c>
      <c r="V92" s="173" t="s">
        <v>384</v>
      </c>
      <c r="W92" s="173" t="s">
        <v>384</v>
      </c>
      <c r="X92" s="105" t="s">
        <v>301</v>
      </c>
    </row>
    <row r="93" spans="1:24" ht="14.25">
      <c r="A93" s="105">
        <f t="shared" si="1"/>
        <v>82</v>
      </c>
      <c r="B93" s="105" t="s">
        <v>380</v>
      </c>
      <c r="C93" s="105" t="s">
        <v>381</v>
      </c>
      <c r="D93" s="105" t="s">
        <v>301</v>
      </c>
      <c r="E93" s="105"/>
      <c r="F93" s="105"/>
      <c r="G93" s="105" t="s">
        <v>302</v>
      </c>
      <c r="H93" s="105" t="s">
        <v>303</v>
      </c>
      <c r="I93" s="105" t="s">
        <v>304</v>
      </c>
      <c r="J93" s="105" t="s">
        <v>101</v>
      </c>
      <c r="K93" s="105" t="s">
        <v>305</v>
      </c>
      <c r="L93" s="170" t="s">
        <v>382</v>
      </c>
      <c r="M93" s="105">
        <v>1</v>
      </c>
      <c r="N93" s="170" t="s">
        <v>382</v>
      </c>
      <c r="O93" s="170" t="s">
        <v>377</v>
      </c>
      <c r="P93" s="170" t="s">
        <v>377</v>
      </c>
      <c r="Q93" s="105">
        <v>2397.220233</v>
      </c>
      <c r="R93" s="105">
        <v>10000</v>
      </c>
      <c r="S93" s="171">
        <v>99.988823</v>
      </c>
      <c r="T93" s="105">
        <v>0</v>
      </c>
      <c r="U93" s="172">
        <v>23969522.99769832</v>
      </c>
      <c r="V93" s="173" t="s">
        <v>384</v>
      </c>
      <c r="W93" s="173" t="s">
        <v>384</v>
      </c>
      <c r="X93" s="105" t="s">
        <v>301</v>
      </c>
    </row>
    <row r="94" spans="1:24" ht="14.25">
      <c r="A94" s="105">
        <f t="shared" si="1"/>
        <v>83</v>
      </c>
      <c r="B94" s="105" t="s">
        <v>380</v>
      </c>
      <c r="C94" s="105" t="s">
        <v>381</v>
      </c>
      <c r="D94" s="105" t="s">
        <v>301</v>
      </c>
      <c r="E94" s="105"/>
      <c r="F94" s="105"/>
      <c r="G94" s="105" t="s">
        <v>302</v>
      </c>
      <c r="H94" s="105" t="s">
        <v>303</v>
      </c>
      <c r="I94" s="105" t="s">
        <v>304</v>
      </c>
      <c r="J94" s="105" t="s">
        <v>102</v>
      </c>
      <c r="K94" s="105" t="s">
        <v>305</v>
      </c>
      <c r="L94" s="170" t="s">
        <v>382</v>
      </c>
      <c r="M94" s="105">
        <v>1</v>
      </c>
      <c r="N94" s="170" t="s">
        <v>382</v>
      </c>
      <c r="O94" s="170" t="s">
        <v>377</v>
      </c>
      <c r="P94" s="170" t="s">
        <v>377</v>
      </c>
      <c r="Q94" s="105">
        <v>4775.713573</v>
      </c>
      <c r="R94" s="105">
        <v>10000</v>
      </c>
      <c r="S94" s="171">
        <v>99.988823</v>
      </c>
      <c r="T94" s="105">
        <v>0</v>
      </c>
      <c r="U94" s="172">
        <v>47751797.99612659</v>
      </c>
      <c r="V94" s="173" t="s">
        <v>384</v>
      </c>
      <c r="W94" s="173" t="s">
        <v>384</v>
      </c>
      <c r="X94" s="105" t="s">
        <v>301</v>
      </c>
    </row>
    <row r="95" spans="1:24" ht="14.25">
      <c r="A95" s="105">
        <f t="shared" si="1"/>
        <v>84</v>
      </c>
      <c r="B95" s="105" t="s">
        <v>380</v>
      </c>
      <c r="C95" s="105" t="s">
        <v>381</v>
      </c>
      <c r="D95" s="105" t="s">
        <v>301</v>
      </c>
      <c r="E95" s="105"/>
      <c r="F95" s="105"/>
      <c r="G95" s="105" t="s">
        <v>302</v>
      </c>
      <c r="H95" s="105" t="s">
        <v>303</v>
      </c>
      <c r="I95" s="105" t="s">
        <v>304</v>
      </c>
      <c r="J95" s="105" t="s">
        <v>103</v>
      </c>
      <c r="K95" s="105" t="s">
        <v>305</v>
      </c>
      <c r="L95" s="170" t="s">
        <v>382</v>
      </c>
      <c r="M95" s="105">
        <v>1</v>
      </c>
      <c r="N95" s="170" t="s">
        <v>382</v>
      </c>
      <c r="O95" s="170" t="s">
        <v>377</v>
      </c>
      <c r="P95" s="170" t="s">
        <v>377</v>
      </c>
      <c r="Q95" s="105">
        <v>5664.596218</v>
      </c>
      <c r="R95" s="105">
        <v>10000</v>
      </c>
      <c r="S95" s="171">
        <v>99.988823</v>
      </c>
      <c r="T95" s="105">
        <v>0</v>
      </c>
      <c r="U95" s="172">
        <v>56639630.95710528</v>
      </c>
      <c r="V95" s="173" t="s">
        <v>384</v>
      </c>
      <c r="W95" s="173" t="s">
        <v>384</v>
      </c>
      <c r="X95" s="105" t="s">
        <v>301</v>
      </c>
    </row>
    <row r="96" spans="1:24" ht="14.25">
      <c r="A96" s="105">
        <f t="shared" si="1"/>
        <v>85</v>
      </c>
      <c r="B96" s="105" t="s">
        <v>385</v>
      </c>
      <c r="C96" s="105" t="s">
        <v>386</v>
      </c>
      <c r="D96" s="105" t="s">
        <v>301</v>
      </c>
      <c r="E96" s="105"/>
      <c r="F96" s="105"/>
      <c r="G96" s="105" t="s">
        <v>302</v>
      </c>
      <c r="H96" s="105" t="s">
        <v>303</v>
      </c>
      <c r="I96" s="105" t="s">
        <v>304</v>
      </c>
      <c r="J96" s="105" t="s">
        <v>98</v>
      </c>
      <c r="K96" s="105" t="s">
        <v>305</v>
      </c>
      <c r="L96" s="170" t="s">
        <v>347</v>
      </c>
      <c r="M96" s="105">
        <v>2</v>
      </c>
      <c r="N96" s="170" t="s">
        <v>347</v>
      </c>
      <c r="O96" s="170" t="s">
        <v>387</v>
      </c>
      <c r="P96" s="170" t="s">
        <v>387</v>
      </c>
      <c r="Q96" s="105">
        <v>2250.781351</v>
      </c>
      <c r="R96" s="105">
        <v>10000</v>
      </c>
      <c r="S96" s="171">
        <v>99.982031</v>
      </c>
      <c r="T96" s="105">
        <v>0</v>
      </c>
      <c r="U96" s="172">
        <v>22503768.99771148</v>
      </c>
      <c r="V96" s="173" t="s">
        <v>388</v>
      </c>
      <c r="W96" s="173" t="s">
        <v>388</v>
      </c>
      <c r="X96" s="105" t="s">
        <v>301</v>
      </c>
    </row>
    <row r="97" spans="1:24" ht="14.25">
      <c r="A97" s="105">
        <f t="shared" si="1"/>
        <v>86</v>
      </c>
      <c r="B97" s="105" t="s">
        <v>385</v>
      </c>
      <c r="C97" s="105" t="s">
        <v>386</v>
      </c>
      <c r="D97" s="105" t="s">
        <v>301</v>
      </c>
      <c r="E97" s="105"/>
      <c r="F97" s="105"/>
      <c r="G97" s="105" t="s">
        <v>302</v>
      </c>
      <c r="H97" s="105" t="s">
        <v>303</v>
      </c>
      <c r="I97" s="105" t="s">
        <v>304</v>
      </c>
      <c r="J97" s="105" t="s">
        <v>99</v>
      </c>
      <c r="K97" s="105" t="s">
        <v>305</v>
      </c>
      <c r="L97" s="170" t="s">
        <v>347</v>
      </c>
      <c r="M97" s="105">
        <v>2</v>
      </c>
      <c r="N97" s="170" t="s">
        <v>347</v>
      </c>
      <c r="O97" s="170" t="s">
        <v>387</v>
      </c>
      <c r="P97" s="170" t="s">
        <v>387</v>
      </c>
      <c r="Q97" s="105">
        <v>79.510987</v>
      </c>
      <c r="R97" s="105">
        <v>10000</v>
      </c>
      <c r="S97" s="171">
        <v>99.982031</v>
      </c>
      <c r="T97" s="105">
        <v>0</v>
      </c>
      <c r="U97" s="172">
        <v>794966.9937655532</v>
      </c>
      <c r="V97" s="173" t="s">
        <v>388</v>
      </c>
      <c r="W97" s="173" t="s">
        <v>388</v>
      </c>
      <c r="X97" s="105" t="s">
        <v>301</v>
      </c>
    </row>
    <row r="98" spans="1:24" ht="14.25">
      <c r="A98" s="105">
        <f t="shared" si="1"/>
        <v>87</v>
      </c>
      <c r="B98" s="105" t="s">
        <v>385</v>
      </c>
      <c r="C98" s="105" t="s">
        <v>386</v>
      </c>
      <c r="D98" s="105" t="s">
        <v>301</v>
      </c>
      <c r="E98" s="105"/>
      <c r="F98" s="105"/>
      <c r="G98" s="105" t="s">
        <v>302</v>
      </c>
      <c r="H98" s="105" t="s">
        <v>303</v>
      </c>
      <c r="I98" s="105" t="s">
        <v>304</v>
      </c>
      <c r="J98" s="105" t="s">
        <v>100</v>
      </c>
      <c r="K98" s="105" t="s">
        <v>305</v>
      </c>
      <c r="L98" s="170" t="s">
        <v>347</v>
      </c>
      <c r="M98" s="105">
        <v>2</v>
      </c>
      <c r="N98" s="170" t="s">
        <v>347</v>
      </c>
      <c r="O98" s="170" t="s">
        <v>387</v>
      </c>
      <c r="P98" s="170" t="s">
        <v>387</v>
      </c>
      <c r="Q98" s="105">
        <v>14668.249392</v>
      </c>
      <c r="R98" s="105">
        <v>10000</v>
      </c>
      <c r="S98" s="171">
        <v>99.982031</v>
      </c>
      <c r="T98" s="105">
        <v>0</v>
      </c>
      <c r="U98" s="172">
        <v>146656135.99994227</v>
      </c>
      <c r="V98" s="173" t="s">
        <v>388</v>
      </c>
      <c r="W98" s="173" t="s">
        <v>388</v>
      </c>
      <c r="X98" s="105" t="s">
        <v>301</v>
      </c>
    </row>
    <row r="99" spans="1:24" ht="14.25">
      <c r="A99" s="105">
        <f t="shared" si="1"/>
        <v>88</v>
      </c>
      <c r="B99" s="105" t="s">
        <v>385</v>
      </c>
      <c r="C99" s="105" t="s">
        <v>386</v>
      </c>
      <c r="D99" s="105" t="s">
        <v>301</v>
      </c>
      <c r="E99" s="105"/>
      <c r="F99" s="105"/>
      <c r="G99" s="105" t="s">
        <v>302</v>
      </c>
      <c r="H99" s="105" t="s">
        <v>303</v>
      </c>
      <c r="I99" s="105" t="s">
        <v>304</v>
      </c>
      <c r="J99" s="105" t="s">
        <v>101</v>
      </c>
      <c r="K99" s="105" t="s">
        <v>305</v>
      </c>
      <c r="L99" s="170" t="s">
        <v>347</v>
      </c>
      <c r="M99" s="105">
        <v>2</v>
      </c>
      <c r="N99" s="170" t="s">
        <v>347</v>
      </c>
      <c r="O99" s="170" t="s">
        <v>387</v>
      </c>
      <c r="P99" s="170" t="s">
        <v>387</v>
      </c>
      <c r="Q99" s="105">
        <v>692.609757</v>
      </c>
      <c r="R99" s="105">
        <v>10000</v>
      </c>
      <c r="S99" s="171">
        <v>99.982031</v>
      </c>
      <c r="T99" s="105">
        <v>0</v>
      </c>
      <c r="U99" s="172">
        <v>6924852.993901086</v>
      </c>
      <c r="V99" s="173" t="s">
        <v>388</v>
      </c>
      <c r="W99" s="173" t="s">
        <v>388</v>
      </c>
      <c r="X99" s="105" t="s">
        <v>301</v>
      </c>
    </row>
    <row r="100" spans="1:24" ht="14.25">
      <c r="A100" s="105">
        <f t="shared" si="1"/>
        <v>89</v>
      </c>
      <c r="B100" s="105" t="s">
        <v>385</v>
      </c>
      <c r="C100" s="105" t="s">
        <v>386</v>
      </c>
      <c r="D100" s="105" t="s">
        <v>301</v>
      </c>
      <c r="E100" s="105"/>
      <c r="F100" s="105"/>
      <c r="G100" s="105" t="s">
        <v>302</v>
      </c>
      <c r="H100" s="105" t="s">
        <v>303</v>
      </c>
      <c r="I100" s="105" t="s">
        <v>304</v>
      </c>
      <c r="J100" s="105" t="s">
        <v>102</v>
      </c>
      <c r="K100" s="105" t="s">
        <v>305</v>
      </c>
      <c r="L100" s="170" t="s">
        <v>347</v>
      </c>
      <c r="M100" s="105">
        <v>2</v>
      </c>
      <c r="N100" s="170" t="s">
        <v>347</v>
      </c>
      <c r="O100" s="170" t="s">
        <v>387</v>
      </c>
      <c r="P100" s="170" t="s">
        <v>387</v>
      </c>
      <c r="Q100" s="105">
        <v>77.80278</v>
      </c>
      <c r="R100" s="105">
        <v>10000</v>
      </c>
      <c r="S100" s="171">
        <v>99.982031</v>
      </c>
      <c r="T100" s="105">
        <v>0</v>
      </c>
      <c r="U100" s="172">
        <v>777887.9933059152</v>
      </c>
      <c r="V100" s="173" t="s">
        <v>388</v>
      </c>
      <c r="W100" s="173" t="s">
        <v>388</v>
      </c>
      <c r="X100" s="105" t="s">
        <v>301</v>
      </c>
    </row>
    <row r="101" spans="1:24" ht="14.25">
      <c r="A101" s="105">
        <f t="shared" si="1"/>
        <v>90</v>
      </c>
      <c r="B101" s="105" t="s">
        <v>385</v>
      </c>
      <c r="C101" s="105" t="s">
        <v>386</v>
      </c>
      <c r="D101" s="105" t="s">
        <v>301</v>
      </c>
      <c r="E101" s="105"/>
      <c r="F101" s="105"/>
      <c r="G101" s="105" t="s">
        <v>302</v>
      </c>
      <c r="H101" s="105" t="s">
        <v>303</v>
      </c>
      <c r="I101" s="105" t="s">
        <v>304</v>
      </c>
      <c r="J101" s="105" t="s">
        <v>103</v>
      </c>
      <c r="K101" s="105" t="s">
        <v>305</v>
      </c>
      <c r="L101" s="170" t="s">
        <v>347</v>
      </c>
      <c r="M101" s="105">
        <v>2</v>
      </c>
      <c r="N101" s="170" t="s">
        <v>347</v>
      </c>
      <c r="O101" s="170" t="s">
        <v>387</v>
      </c>
      <c r="P101" s="170" t="s">
        <v>387</v>
      </c>
      <c r="Q101" s="105">
        <v>231.04573</v>
      </c>
      <c r="R101" s="105">
        <v>10000</v>
      </c>
      <c r="S101" s="171">
        <v>99.982031</v>
      </c>
      <c r="T101" s="105">
        <v>0</v>
      </c>
      <c r="U101" s="172">
        <v>2310042.125379071</v>
      </c>
      <c r="V101" s="173" t="s">
        <v>388</v>
      </c>
      <c r="W101" s="173" t="s">
        <v>388</v>
      </c>
      <c r="X101" s="105" t="s">
        <v>301</v>
      </c>
    </row>
    <row r="102" spans="1:24" ht="14.25">
      <c r="A102" s="105">
        <f t="shared" si="1"/>
        <v>91</v>
      </c>
      <c r="B102" s="105" t="s">
        <v>385</v>
      </c>
      <c r="C102" s="105" t="s">
        <v>386</v>
      </c>
      <c r="D102" s="105" t="s">
        <v>301</v>
      </c>
      <c r="E102" s="105"/>
      <c r="F102" s="105"/>
      <c r="G102" s="105" t="s">
        <v>302</v>
      </c>
      <c r="H102" s="105" t="s">
        <v>303</v>
      </c>
      <c r="I102" s="105" t="s">
        <v>304</v>
      </c>
      <c r="J102" s="105" t="s">
        <v>98</v>
      </c>
      <c r="K102" s="105" t="s">
        <v>305</v>
      </c>
      <c r="L102" s="170" t="s">
        <v>347</v>
      </c>
      <c r="M102" s="105">
        <v>3</v>
      </c>
      <c r="N102" s="170" t="s">
        <v>347</v>
      </c>
      <c r="O102" s="170" t="s">
        <v>382</v>
      </c>
      <c r="P102" s="170" t="s">
        <v>382</v>
      </c>
      <c r="Q102" s="105">
        <v>10658.225277</v>
      </c>
      <c r="R102" s="105">
        <v>10000</v>
      </c>
      <c r="S102" s="171">
        <v>99.974363</v>
      </c>
      <c r="T102" s="105">
        <v>0</v>
      </c>
      <c r="U102" s="172">
        <v>106554928.0007435</v>
      </c>
      <c r="V102" s="173" t="s">
        <v>389</v>
      </c>
      <c r="W102" s="173" t="s">
        <v>389</v>
      </c>
      <c r="X102" s="105" t="s">
        <v>301</v>
      </c>
    </row>
    <row r="103" spans="1:24" ht="14.25">
      <c r="A103" s="105">
        <f t="shared" si="1"/>
        <v>92</v>
      </c>
      <c r="B103" s="105" t="s">
        <v>385</v>
      </c>
      <c r="C103" s="105" t="s">
        <v>386</v>
      </c>
      <c r="D103" s="105" t="s">
        <v>301</v>
      </c>
      <c r="E103" s="105"/>
      <c r="F103" s="105"/>
      <c r="G103" s="105" t="s">
        <v>302</v>
      </c>
      <c r="H103" s="105" t="s">
        <v>303</v>
      </c>
      <c r="I103" s="105" t="s">
        <v>304</v>
      </c>
      <c r="J103" s="105" t="s">
        <v>99</v>
      </c>
      <c r="K103" s="105" t="s">
        <v>305</v>
      </c>
      <c r="L103" s="170" t="s">
        <v>347</v>
      </c>
      <c r="M103" s="105">
        <v>3</v>
      </c>
      <c r="N103" s="170" t="s">
        <v>347</v>
      </c>
      <c r="O103" s="170" t="s">
        <v>382</v>
      </c>
      <c r="P103" s="170" t="s">
        <v>382</v>
      </c>
      <c r="Q103" s="105">
        <v>2083.601678</v>
      </c>
      <c r="R103" s="105">
        <v>10000</v>
      </c>
      <c r="S103" s="171">
        <v>99.974363</v>
      </c>
      <c r="T103" s="105">
        <v>0</v>
      </c>
      <c r="U103" s="172">
        <v>20830674.99620447</v>
      </c>
      <c r="V103" s="173" t="s">
        <v>389</v>
      </c>
      <c r="W103" s="173" t="s">
        <v>389</v>
      </c>
      <c r="X103" s="105" t="s">
        <v>301</v>
      </c>
    </row>
    <row r="104" spans="1:24" ht="14.25">
      <c r="A104" s="105">
        <f t="shared" si="1"/>
        <v>93</v>
      </c>
      <c r="B104" s="105" t="s">
        <v>385</v>
      </c>
      <c r="C104" s="105" t="s">
        <v>386</v>
      </c>
      <c r="D104" s="105" t="s">
        <v>301</v>
      </c>
      <c r="E104" s="105"/>
      <c r="F104" s="105"/>
      <c r="G104" s="105" t="s">
        <v>302</v>
      </c>
      <c r="H104" s="105" t="s">
        <v>303</v>
      </c>
      <c r="I104" s="105" t="s">
        <v>304</v>
      </c>
      <c r="J104" s="105" t="s">
        <v>100</v>
      </c>
      <c r="K104" s="105" t="s">
        <v>305</v>
      </c>
      <c r="L104" s="170" t="s">
        <v>347</v>
      </c>
      <c r="M104" s="105">
        <v>3</v>
      </c>
      <c r="N104" s="170" t="s">
        <v>347</v>
      </c>
      <c r="O104" s="170" t="s">
        <v>382</v>
      </c>
      <c r="P104" s="170" t="s">
        <v>382</v>
      </c>
      <c r="Q104" s="105">
        <v>4678.134645</v>
      </c>
      <c r="R104" s="105">
        <v>10000</v>
      </c>
      <c r="S104" s="171">
        <v>99.974363</v>
      </c>
      <c r="T104" s="105">
        <v>0</v>
      </c>
      <c r="U104" s="172">
        <v>46769352.994579114</v>
      </c>
      <c r="V104" s="173" t="s">
        <v>389</v>
      </c>
      <c r="W104" s="173" t="s">
        <v>389</v>
      </c>
      <c r="X104" s="105" t="s">
        <v>301</v>
      </c>
    </row>
    <row r="105" spans="1:24" ht="14.25">
      <c r="A105" s="105">
        <f t="shared" si="1"/>
        <v>94</v>
      </c>
      <c r="B105" s="105" t="s">
        <v>385</v>
      </c>
      <c r="C105" s="105" t="s">
        <v>386</v>
      </c>
      <c r="D105" s="105" t="s">
        <v>301</v>
      </c>
      <c r="E105" s="105"/>
      <c r="F105" s="105"/>
      <c r="G105" s="105" t="s">
        <v>302</v>
      </c>
      <c r="H105" s="105" t="s">
        <v>303</v>
      </c>
      <c r="I105" s="105" t="s">
        <v>304</v>
      </c>
      <c r="J105" s="105" t="s">
        <v>101</v>
      </c>
      <c r="K105" s="105" t="s">
        <v>305</v>
      </c>
      <c r="L105" s="170" t="s">
        <v>347</v>
      </c>
      <c r="M105" s="105">
        <v>3</v>
      </c>
      <c r="N105" s="170" t="s">
        <v>347</v>
      </c>
      <c r="O105" s="170" t="s">
        <v>382</v>
      </c>
      <c r="P105" s="170" t="s">
        <v>382</v>
      </c>
      <c r="Q105" s="105">
        <v>2405.158016</v>
      </c>
      <c r="R105" s="105">
        <v>10000</v>
      </c>
      <c r="S105" s="171">
        <v>99.974363</v>
      </c>
      <c r="T105" s="105">
        <v>0</v>
      </c>
      <c r="U105" s="172">
        <v>24045413.99386027</v>
      </c>
      <c r="V105" s="173" t="s">
        <v>389</v>
      </c>
      <c r="W105" s="173" t="s">
        <v>389</v>
      </c>
      <c r="X105" s="105" t="s">
        <v>301</v>
      </c>
    </row>
    <row r="106" spans="1:24" ht="14.25">
      <c r="A106" s="105">
        <f t="shared" si="1"/>
        <v>95</v>
      </c>
      <c r="B106" s="105" t="s">
        <v>385</v>
      </c>
      <c r="C106" s="105" t="s">
        <v>386</v>
      </c>
      <c r="D106" s="105" t="s">
        <v>301</v>
      </c>
      <c r="E106" s="105"/>
      <c r="F106" s="105"/>
      <c r="G106" s="105" t="s">
        <v>302</v>
      </c>
      <c r="H106" s="105" t="s">
        <v>303</v>
      </c>
      <c r="I106" s="105" t="s">
        <v>304</v>
      </c>
      <c r="J106" s="105" t="s">
        <v>102</v>
      </c>
      <c r="K106" s="105" t="s">
        <v>305</v>
      </c>
      <c r="L106" s="170" t="s">
        <v>347</v>
      </c>
      <c r="M106" s="105">
        <v>3</v>
      </c>
      <c r="N106" s="170" t="s">
        <v>347</v>
      </c>
      <c r="O106" s="170" t="s">
        <v>382</v>
      </c>
      <c r="P106" s="170" t="s">
        <v>382</v>
      </c>
      <c r="Q106" s="105">
        <v>4791.527216</v>
      </c>
      <c r="R106" s="105">
        <v>10000</v>
      </c>
      <c r="S106" s="171">
        <v>99.974363</v>
      </c>
      <c r="T106" s="105">
        <v>0</v>
      </c>
      <c r="U106" s="172">
        <v>47902987.997096635</v>
      </c>
      <c r="V106" s="173" t="s">
        <v>389</v>
      </c>
      <c r="W106" s="173" t="s">
        <v>389</v>
      </c>
      <c r="X106" s="105" t="s">
        <v>301</v>
      </c>
    </row>
    <row r="107" spans="1:24" ht="14.25">
      <c r="A107" s="105">
        <f t="shared" si="1"/>
        <v>96</v>
      </c>
      <c r="B107" s="105" t="s">
        <v>385</v>
      </c>
      <c r="C107" s="105" t="s">
        <v>386</v>
      </c>
      <c r="D107" s="105" t="s">
        <v>301</v>
      </c>
      <c r="E107" s="105"/>
      <c r="F107" s="105"/>
      <c r="G107" s="105" t="s">
        <v>302</v>
      </c>
      <c r="H107" s="105" t="s">
        <v>303</v>
      </c>
      <c r="I107" s="105" t="s">
        <v>304</v>
      </c>
      <c r="J107" s="105" t="s">
        <v>103</v>
      </c>
      <c r="K107" s="105" t="s">
        <v>305</v>
      </c>
      <c r="L107" s="170" t="s">
        <v>347</v>
      </c>
      <c r="M107" s="105">
        <v>3</v>
      </c>
      <c r="N107" s="170" t="s">
        <v>347</v>
      </c>
      <c r="O107" s="170" t="s">
        <v>382</v>
      </c>
      <c r="P107" s="170" t="s">
        <v>382</v>
      </c>
      <c r="Q107" s="105">
        <v>5683.353166</v>
      </c>
      <c r="R107" s="105">
        <v>10000</v>
      </c>
      <c r="S107" s="171">
        <v>99.974363</v>
      </c>
      <c r="T107" s="105">
        <v>0</v>
      </c>
      <c r="U107" s="172">
        <v>56818961.09972114</v>
      </c>
      <c r="V107" s="173" t="s">
        <v>389</v>
      </c>
      <c r="W107" s="173" t="s">
        <v>389</v>
      </c>
      <c r="X107" s="105" t="s">
        <v>301</v>
      </c>
    </row>
    <row r="108" spans="1:24" ht="14.25">
      <c r="A108" s="105">
        <f t="shared" si="1"/>
        <v>97</v>
      </c>
      <c r="B108" s="105" t="s">
        <v>385</v>
      </c>
      <c r="C108" s="105" t="s">
        <v>386</v>
      </c>
      <c r="D108" s="105" t="s">
        <v>301</v>
      </c>
      <c r="E108" s="105"/>
      <c r="F108" s="105"/>
      <c r="G108" s="105" t="s">
        <v>302</v>
      </c>
      <c r="H108" s="105" t="s">
        <v>303</v>
      </c>
      <c r="I108" s="105" t="s">
        <v>304</v>
      </c>
      <c r="J108" s="105" t="s">
        <v>98</v>
      </c>
      <c r="K108" s="105" t="s">
        <v>305</v>
      </c>
      <c r="L108" s="170" t="s">
        <v>347</v>
      </c>
      <c r="M108" s="105">
        <v>3</v>
      </c>
      <c r="N108" s="170" t="s">
        <v>347</v>
      </c>
      <c r="O108" s="170" t="s">
        <v>382</v>
      </c>
      <c r="P108" s="170" t="s">
        <v>382</v>
      </c>
      <c r="Q108" s="105">
        <v>105526.982697</v>
      </c>
      <c r="R108" s="105">
        <v>10000</v>
      </c>
      <c r="S108" s="171">
        <v>99.974116</v>
      </c>
      <c r="T108" s="105">
        <v>0</v>
      </c>
      <c r="U108" s="172">
        <v>1054996683.9882696</v>
      </c>
      <c r="V108" s="173" t="s">
        <v>390</v>
      </c>
      <c r="W108" s="173" t="s">
        <v>390</v>
      </c>
      <c r="X108" s="105" t="s">
        <v>301</v>
      </c>
    </row>
    <row r="109" spans="1:24" ht="14.25">
      <c r="A109" s="105">
        <f t="shared" si="1"/>
        <v>98</v>
      </c>
      <c r="B109" s="105" t="s">
        <v>385</v>
      </c>
      <c r="C109" s="105" t="s">
        <v>386</v>
      </c>
      <c r="D109" s="105" t="s">
        <v>301</v>
      </c>
      <c r="E109" s="105"/>
      <c r="F109" s="105"/>
      <c r="G109" s="105" t="s">
        <v>302</v>
      </c>
      <c r="H109" s="105" t="s">
        <v>303</v>
      </c>
      <c r="I109" s="105" t="s">
        <v>304</v>
      </c>
      <c r="J109" s="105" t="s">
        <v>99</v>
      </c>
      <c r="K109" s="105" t="s">
        <v>305</v>
      </c>
      <c r="L109" s="170" t="s">
        <v>347</v>
      </c>
      <c r="M109" s="105">
        <v>3</v>
      </c>
      <c r="N109" s="170" t="s">
        <v>347</v>
      </c>
      <c r="O109" s="170" t="s">
        <v>382</v>
      </c>
      <c r="P109" s="170" t="s">
        <v>382</v>
      </c>
      <c r="Q109" s="105">
        <v>20629.719536</v>
      </c>
      <c r="R109" s="105">
        <v>10000</v>
      </c>
      <c r="S109" s="171">
        <v>99.974116</v>
      </c>
      <c r="T109" s="105">
        <v>0</v>
      </c>
      <c r="U109" s="172">
        <v>206243797.9922149</v>
      </c>
      <c r="V109" s="173" t="s">
        <v>390</v>
      </c>
      <c r="W109" s="173" t="s">
        <v>390</v>
      </c>
      <c r="X109" s="105" t="s">
        <v>301</v>
      </c>
    </row>
    <row r="110" spans="1:24" ht="14.25">
      <c r="A110" s="105">
        <f t="shared" si="1"/>
        <v>99</v>
      </c>
      <c r="B110" s="105" t="s">
        <v>385</v>
      </c>
      <c r="C110" s="105" t="s">
        <v>386</v>
      </c>
      <c r="D110" s="105" t="s">
        <v>301</v>
      </c>
      <c r="E110" s="105"/>
      <c r="F110" s="105"/>
      <c r="G110" s="105" t="s">
        <v>302</v>
      </c>
      <c r="H110" s="105" t="s">
        <v>303</v>
      </c>
      <c r="I110" s="105" t="s">
        <v>304</v>
      </c>
      <c r="J110" s="105" t="s">
        <v>100</v>
      </c>
      <c r="K110" s="105" t="s">
        <v>305</v>
      </c>
      <c r="L110" s="170" t="s">
        <v>347</v>
      </c>
      <c r="M110" s="105">
        <v>3</v>
      </c>
      <c r="N110" s="170" t="s">
        <v>347</v>
      </c>
      <c r="O110" s="170" t="s">
        <v>382</v>
      </c>
      <c r="P110" s="170" t="s">
        <v>382</v>
      </c>
      <c r="Q110" s="105">
        <v>46318.164759</v>
      </c>
      <c r="R110" s="105">
        <v>10000</v>
      </c>
      <c r="S110" s="171">
        <v>99.974116</v>
      </c>
      <c r="T110" s="105">
        <v>0</v>
      </c>
      <c r="U110" s="172">
        <v>463061758.9955646</v>
      </c>
      <c r="V110" s="173" t="s">
        <v>390</v>
      </c>
      <c r="W110" s="173" t="s">
        <v>390</v>
      </c>
      <c r="X110" s="105" t="s">
        <v>301</v>
      </c>
    </row>
    <row r="111" spans="1:24" ht="14.25">
      <c r="A111" s="105">
        <f t="shared" si="1"/>
        <v>100</v>
      </c>
      <c r="B111" s="105" t="s">
        <v>385</v>
      </c>
      <c r="C111" s="105" t="s">
        <v>386</v>
      </c>
      <c r="D111" s="105" t="s">
        <v>301</v>
      </c>
      <c r="E111" s="105"/>
      <c r="F111" s="105"/>
      <c r="G111" s="105" t="s">
        <v>302</v>
      </c>
      <c r="H111" s="105" t="s">
        <v>303</v>
      </c>
      <c r="I111" s="105" t="s">
        <v>304</v>
      </c>
      <c r="J111" s="105" t="s">
        <v>101</v>
      </c>
      <c r="K111" s="105" t="s">
        <v>305</v>
      </c>
      <c r="L111" s="170" t="s">
        <v>347</v>
      </c>
      <c r="M111" s="105">
        <v>3</v>
      </c>
      <c r="N111" s="170" t="s">
        <v>347</v>
      </c>
      <c r="O111" s="170" t="s">
        <v>382</v>
      </c>
      <c r="P111" s="170" t="s">
        <v>382</v>
      </c>
      <c r="Q111" s="105">
        <v>23813.446103</v>
      </c>
      <c r="R111" s="105">
        <v>10000</v>
      </c>
      <c r="S111" s="171">
        <v>99.974116</v>
      </c>
      <c r="T111" s="105">
        <v>0</v>
      </c>
      <c r="U111" s="172">
        <v>238072822.99669692</v>
      </c>
      <c r="V111" s="173" t="s">
        <v>390</v>
      </c>
      <c r="W111" s="173" t="s">
        <v>390</v>
      </c>
      <c r="X111" s="105" t="s">
        <v>301</v>
      </c>
    </row>
    <row r="112" spans="1:24" ht="14.25">
      <c r="A112" s="105">
        <f t="shared" si="1"/>
        <v>101</v>
      </c>
      <c r="B112" s="105" t="s">
        <v>385</v>
      </c>
      <c r="C112" s="105" t="s">
        <v>386</v>
      </c>
      <c r="D112" s="105" t="s">
        <v>301</v>
      </c>
      <c r="E112" s="105"/>
      <c r="F112" s="105"/>
      <c r="G112" s="105" t="s">
        <v>302</v>
      </c>
      <c r="H112" s="105" t="s">
        <v>303</v>
      </c>
      <c r="I112" s="105" t="s">
        <v>304</v>
      </c>
      <c r="J112" s="105" t="s">
        <v>102</v>
      </c>
      <c r="K112" s="105" t="s">
        <v>305</v>
      </c>
      <c r="L112" s="170" t="s">
        <v>347</v>
      </c>
      <c r="M112" s="105">
        <v>3</v>
      </c>
      <c r="N112" s="170" t="s">
        <v>347</v>
      </c>
      <c r="O112" s="170" t="s">
        <v>382</v>
      </c>
      <c r="P112" s="170" t="s">
        <v>382</v>
      </c>
      <c r="Q112" s="105">
        <v>47440.863155</v>
      </c>
      <c r="R112" s="105">
        <v>10000</v>
      </c>
      <c r="S112" s="171">
        <v>99.974116</v>
      </c>
      <c r="T112" s="105">
        <v>0</v>
      </c>
      <c r="U112" s="172">
        <v>474285836.9955946</v>
      </c>
      <c r="V112" s="173" t="s">
        <v>390</v>
      </c>
      <c r="W112" s="173" t="s">
        <v>390</v>
      </c>
      <c r="X112" s="105" t="s">
        <v>301</v>
      </c>
    </row>
    <row r="113" spans="1:24" ht="14.25">
      <c r="A113" s="105">
        <f t="shared" si="1"/>
        <v>102</v>
      </c>
      <c r="B113" s="105" t="s">
        <v>385</v>
      </c>
      <c r="C113" s="105" t="s">
        <v>386</v>
      </c>
      <c r="D113" s="105" t="s">
        <v>301</v>
      </c>
      <c r="E113" s="105"/>
      <c r="F113" s="105"/>
      <c r="G113" s="105" t="s">
        <v>302</v>
      </c>
      <c r="H113" s="105" t="s">
        <v>303</v>
      </c>
      <c r="I113" s="105" t="s">
        <v>304</v>
      </c>
      <c r="J113" s="105" t="s">
        <v>103</v>
      </c>
      <c r="K113" s="105" t="s">
        <v>305</v>
      </c>
      <c r="L113" s="170" t="s">
        <v>347</v>
      </c>
      <c r="M113" s="105">
        <v>3</v>
      </c>
      <c r="N113" s="170" t="s">
        <v>347</v>
      </c>
      <c r="O113" s="170" t="s">
        <v>382</v>
      </c>
      <c r="P113" s="170" t="s">
        <v>382</v>
      </c>
      <c r="Q113" s="105">
        <v>56270.823747</v>
      </c>
      <c r="R113" s="105">
        <v>10000</v>
      </c>
      <c r="S113" s="171">
        <v>99.974116</v>
      </c>
      <c r="T113" s="105">
        <v>0</v>
      </c>
      <c r="U113" s="172">
        <v>562562587.7016672</v>
      </c>
      <c r="V113" s="173" t="s">
        <v>390</v>
      </c>
      <c r="W113" s="173" t="s">
        <v>390</v>
      </c>
      <c r="X113" s="105" t="s">
        <v>301</v>
      </c>
    </row>
    <row r="116" ht="14.25">
      <c r="E116" s="174"/>
    </row>
    <row r="119" ht="14.25">
      <c r="F119" s="175"/>
    </row>
    <row r="121" spans="3:4" ht="14.25">
      <c r="C121" s="176"/>
      <c r="D121" s="176"/>
    </row>
  </sheetData>
  <sheetProtection/>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N25"/>
  <sheetViews>
    <sheetView zoomScalePageLayoutView="0" workbookViewId="0" topLeftCell="A1">
      <selection activeCell="A1" sqref="A1:B1"/>
    </sheetView>
  </sheetViews>
  <sheetFormatPr defaultColWidth="9.140625" defaultRowHeight="15"/>
  <cols>
    <col min="1" max="1" width="15.00390625" style="0" bestFit="1" customWidth="1"/>
    <col min="2" max="4" width="36.57421875" style="0" bestFit="1" customWidth="1"/>
    <col min="5" max="5" width="14.00390625" style="0" bestFit="1" customWidth="1"/>
    <col min="6" max="6" width="10.140625" style="0" bestFit="1" customWidth="1"/>
    <col min="7" max="7" width="11.140625" style="0" bestFit="1" customWidth="1"/>
    <col min="8" max="8" width="15.7109375" style="0" bestFit="1" customWidth="1"/>
    <col min="9" max="9" width="28.28125" style="0" bestFit="1" customWidth="1"/>
    <col min="10" max="10" width="15.8515625" style="0" bestFit="1" customWidth="1"/>
    <col min="11" max="12" width="10.8515625" style="0" bestFit="1" customWidth="1"/>
    <col min="13" max="13" width="11.8515625" style="0" bestFit="1" customWidth="1"/>
    <col min="14" max="14" width="17.57421875" style="0" bestFit="1" customWidth="1"/>
  </cols>
  <sheetData>
    <row r="1" spans="1:14" ht="15" customHeight="1">
      <c r="A1" s="269" t="s">
        <v>391</v>
      </c>
      <c r="B1" s="270"/>
      <c r="C1" s="271">
        <v>44562</v>
      </c>
      <c r="D1" s="272"/>
      <c r="E1" s="272"/>
      <c r="F1" s="272"/>
      <c r="G1" s="272"/>
      <c r="H1" s="272"/>
      <c r="I1" s="272"/>
      <c r="J1" s="272"/>
      <c r="K1" s="272"/>
      <c r="L1" s="272"/>
      <c r="M1" s="272"/>
      <c r="N1" s="273"/>
    </row>
    <row r="2" spans="1:14" ht="15" customHeight="1">
      <c r="A2" s="269" t="s">
        <v>392</v>
      </c>
      <c r="B2" s="270"/>
      <c r="C2" s="269" t="s">
        <v>393</v>
      </c>
      <c r="D2" s="274"/>
      <c r="E2" s="274"/>
      <c r="F2" s="274"/>
      <c r="G2" s="274"/>
      <c r="H2" s="274"/>
      <c r="I2" s="274"/>
      <c r="J2" s="274"/>
      <c r="K2" s="274"/>
      <c r="L2" s="274"/>
      <c r="M2" s="274"/>
      <c r="N2" s="270"/>
    </row>
    <row r="3" spans="1:14" ht="15" customHeight="1">
      <c r="A3" s="269" t="s">
        <v>394</v>
      </c>
      <c r="B3" s="270"/>
      <c r="C3" s="269">
        <v>69</v>
      </c>
      <c r="D3" s="274"/>
      <c r="E3" s="274"/>
      <c r="F3" s="274"/>
      <c r="G3" s="274"/>
      <c r="H3" s="274"/>
      <c r="I3" s="274"/>
      <c r="J3" s="274"/>
      <c r="K3" s="274"/>
      <c r="L3" s="274"/>
      <c r="M3" s="274"/>
      <c r="N3" s="270"/>
    </row>
    <row r="4" spans="1:14" ht="14.25">
      <c r="A4" s="257"/>
      <c r="B4" s="258"/>
      <c r="C4" s="258"/>
      <c r="D4" s="258"/>
      <c r="E4" s="258"/>
      <c r="F4" s="258"/>
      <c r="G4" s="258"/>
      <c r="H4" s="258"/>
      <c r="I4" s="258"/>
      <c r="J4" s="258"/>
      <c r="K4" s="258"/>
      <c r="L4" s="258"/>
      <c r="M4" s="258"/>
      <c r="N4" s="259"/>
    </row>
    <row r="5" spans="1:14" ht="15" customHeight="1">
      <c r="A5" s="260" t="s">
        <v>395</v>
      </c>
      <c r="B5" s="261"/>
      <c r="C5" s="261"/>
      <c r="D5" s="261"/>
      <c r="E5" s="261"/>
      <c r="F5" s="261"/>
      <c r="G5" s="261"/>
      <c r="H5" s="261"/>
      <c r="I5" s="261"/>
      <c r="J5" s="261"/>
      <c r="K5" s="261"/>
      <c r="L5" s="261"/>
      <c r="M5" s="261"/>
      <c r="N5" s="262"/>
    </row>
    <row r="6" spans="1:14" ht="14.25">
      <c r="A6" s="257"/>
      <c r="B6" s="258"/>
      <c r="C6" s="258"/>
      <c r="D6" s="258"/>
      <c r="E6" s="258"/>
      <c r="F6" s="258"/>
      <c r="G6" s="258"/>
      <c r="H6" s="258"/>
      <c r="I6" s="258"/>
      <c r="J6" s="258"/>
      <c r="K6" s="258"/>
      <c r="L6" s="258"/>
      <c r="M6" s="258"/>
      <c r="N6" s="259"/>
    </row>
    <row r="7" spans="1:14" ht="15" customHeight="1">
      <c r="A7" s="263" t="s">
        <v>396</v>
      </c>
      <c r="B7" s="263" t="s">
        <v>397</v>
      </c>
      <c r="C7" s="263" t="s">
        <v>398</v>
      </c>
      <c r="D7" s="263" t="s">
        <v>399</v>
      </c>
      <c r="E7" s="266" t="s">
        <v>400</v>
      </c>
      <c r="F7" s="267"/>
      <c r="G7" s="267"/>
      <c r="H7" s="267"/>
      <c r="I7" s="267"/>
      <c r="J7" s="267"/>
      <c r="K7" s="267"/>
      <c r="L7" s="267"/>
      <c r="M7" s="267"/>
      <c r="N7" s="268"/>
    </row>
    <row r="8" spans="1:14" ht="15" customHeight="1">
      <c r="A8" s="264"/>
      <c r="B8" s="264"/>
      <c r="C8" s="264"/>
      <c r="D8" s="264"/>
      <c r="E8" s="254" t="s">
        <v>401</v>
      </c>
      <c r="F8" s="255"/>
      <c r="G8" s="255"/>
      <c r="H8" s="255"/>
      <c r="I8" s="256"/>
      <c r="J8" s="263" t="s">
        <v>402</v>
      </c>
      <c r="K8" s="254" t="s">
        <v>403</v>
      </c>
      <c r="L8" s="255"/>
      <c r="M8" s="255"/>
      <c r="N8" s="256"/>
    </row>
    <row r="9" spans="1:14" ht="14.25">
      <c r="A9" s="265"/>
      <c r="B9" s="265"/>
      <c r="C9" s="265"/>
      <c r="D9" s="265"/>
      <c r="E9" s="177" t="s">
        <v>404</v>
      </c>
      <c r="F9" s="177" t="s">
        <v>405</v>
      </c>
      <c r="G9" s="177" t="s">
        <v>406</v>
      </c>
      <c r="H9" s="177" t="s">
        <v>407</v>
      </c>
      <c r="I9" s="177" t="s">
        <v>408</v>
      </c>
      <c r="J9" s="265"/>
      <c r="K9" s="177" t="s">
        <v>409</v>
      </c>
      <c r="L9" s="177" t="s">
        <v>410</v>
      </c>
      <c r="M9" s="177" t="s">
        <v>411</v>
      </c>
      <c r="N9" s="177" t="s">
        <v>412</v>
      </c>
    </row>
    <row r="10" spans="1:14" ht="43.5">
      <c r="A10" s="177" t="s">
        <v>413</v>
      </c>
      <c r="B10" s="178" t="s">
        <v>414</v>
      </c>
      <c r="C10" s="177">
        <v>0</v>
      </c>
      <c r="D10" s="177">
        <v>0</v>
      </c>
      <c r="E10" s="177">
        <v>0</v>
      </c>
      <c r="F10" s="177">
        <v>0</v>
      </c>
      <c r="G10" s="177">
        <v>0</v>
      </c>
      <c r="H10" s="177">
        <v>0</v>
      </c>
      <c r="I10" s="177">
        <v>0</v>
      </c>
      <c r="J10" s="177">
        <v>0</v>
      </c>
      <c r="K10" s="177">
        <v>0</v>
      </c>
      <c r="L10" s="177">
        <v>0</v>
      </c>
      <c r="M10" s="177">
        <v>0</v>
      </c>
      <c r="N10" s="177">
        <v>0</v>
      </c>
    </row>
    <row r="11" spans="1:14" ht="43.5">
      <c r="A11" s="177" t="s">
        <v>415</v>
      </c>
      <c r="B11" s="178" t="s">
        <v>416</v>
      </c>
      <c r="C11" s="177">
        <v>0</v>
      </c>
      <c r="D11" s="177">
        <v>0</v>
      </c>
      <c r="E11" s="177">
        <v>0</v>
      </c>
      <c r="F11" s="177">
        <v>0</v>
      </c>
      <c r="G11" s="177">
        <v>0</v>
      </c>
      <c r="H11" s="177">
        <v>0</v>
      </c>
      <c r="I11" s="177">
        <v>0</v>
      </c>
      <c r="J11" s="177">
        <v>0</v>
      </c>
      <c r="K11" s="177">
        <v>0</v>
      </c>
      <c r="L11" s="177">
        <v>0</v>
      </c>
      <c r="M11" s="177">
        <v>0</v>
      </c>
      <c r="N11" s="177">
        <v>0</v>
      </c>
    </row>
    <row r="12" spans="1:14" ht="14.25">
      <c r="A12" s="177" t="s">
        <v>417</v>
      </c>
      <c r="B12" s="178" t="s">
        <v>418</v>
      </c>
      <c r="C12" s="177">
        <v>0</v>
      </c>
      <c r="D12" s="177">
        <v>0</v>
      </c>
      <c r="E12" s="177">
        <v>0</v>
      </c>
      <c r="F12" s="177">
        <v>0</v>
      </c>
      <c r="G12" s="177">
        <v>0</v>
      </c>
      <c r="H12" s="177">
        <v>0</v>
      </c>
      <c r="I12" s="177">
        <v>0</v>
      </c>
      <c r="J12" s="177">
        <v>0</v>
      </c>
      <c r="K12" s="177">
        <v>0</v>
      </c>
      <c r="L12" s="177">
        <v>0</v>
      </c>
      <c r="M12" s="177">
        <v>0</v>
      </c>
      <c r="N12" s="177">
        <v>0</v>
      </c>
    </row>
    <row r="13" spans="1:14" ht="28.5">
      <c r="A13" s="177" t="s">
        <v>419</v>
      </c>
      <c r="B13" s="178" t="s">
        <v>420</v>
      </c>
      <c r="C13" s="177">
        <v>0</v>
      </c>
      <c r="D13" s="177">
        <v>0</v>
      </c>
      <c r="E13" s="177">
        <v>0</v>
      </c>
      <c r="F13" s="177">
        <v>0</v>
      </c>
      <c r="G13" s="177">
        <v>0</v>
      </c>
      <c r="H13" s="177">
        <v>0</v>
      </c>
      <c r="I13" s="177">
        <v>0</v>
      </c>
      <c r="J13" s="177">
        <v>0</v>
      </c>
      <c r="K13" s="177">
        <v>0</v>
      </c>
      <c r="L13" s="177">
        <v>0</v>
      </c>
      <c r="M13" s="177">
        <v>0</v>
      </c>
      <c r="N13" s="177">
        <v>0</v>
      </c>
    </row>
    <row r="14" spans="1:14" ht="28.5">
      <c r="A14" s="177" t="s">
        <v>421</v>
      </c>
      <c r="B14" s="178" t="s">
        <v>422</v>
      </c>
      <c r="C14" s="177">
        <v>0</v>
      </c>
      <c r="D14" s="177">
        <v>0</v>
      </c>
      <c r="E14" s="177">
        <v>0</v>
      </c>
      <c r="F14" s="177">
        <v>0</v>
      </c>
      <c r="G14" s="177">
        <v>0</v>
      </c>
      <c r="H14" s="177">
        <v>0</v>
      </c>
      <c r="I14" s="177">
        <v>0</v>
      </c>
      <c r="J14" s="177">
        <v>0</v>
      </c>
      <c r="K14" s="177">
        <v>0</v>
      </c>
      <c r="L14" s="177">
        <v>0</v>
      </c>
      <c r="M14" s="177">
        <v>0</v>
      </c>
      <c r="N14" s="177">
        <v>0</v>
      </c>
    </row>
    <row r="15" spans="1:14" ht="14.25">
      <c r="A15" s="177" t="s">
        <v>423</v>
      </c>
      <c r="B15" s="178" t="s">
        <v>424</v>
      </c>
      <c r="C15" s="177">
        <v>0</v>
      </c>
      <c r="D15" s="177">
        <v>0</v>
      </c>
      <c r="E15" s="177">
        <v>0</v>
      </c>
      <c r="F15" s="177">
        <v>0</v>
      </c>
      <c r="G15" s="177">
        <v>0</v>
      </c>
      <c r="H15" s="177">
        <v>0</v>
      </c>
      <c r="I15" s="177">
        <v>0</v>
      </c>
      <c r="J15" s="177">
        <v>0</v>
      </c>
      <c r="K15" s="177">
        <v>0</v>
      </c>
      <c r="L15" s="177">
        <v>0</v>
      </c>
      <c r="M15" s="177">
        <v>0</v>
      </c>
      <c r="N15" s="177">
        <v>0</v>
      </c>
    </row>
    <row r="16" spans="1:14" ht="14.25">
      <c r="A16" s="177" t="s">
        <v>425</v>
      </c>
      <c r="B16" s="178" t="s">
        <v>426</v>
      </c>
      <c r="C16" s="177">
        <v>0</v>
      </c>
      <c r="D16" s="177">
        <v>0</v>
      </c>
      <c r="E16" s="177">
        <v>0</v>
      </c>
      <c r="F16" s="177">
        <v>0</v>
      </c>
      <c r="G16" s="177">
        <v>0</v>
      </c>
      <c r="H16" s="177">
        <v>0</v>
      </c>
      <c r="I16" s="177">
        <v>0</v>
      </c>
      <c r="J16" s="177">
        <v>0</v>
      </c>
      <c r="K16" s="177">
        <v>0</v>
      </c>
      <c r="L16" s="177">
        <v>0</v>
      </c>
      <c r="M16" s="177">
        <v>0</v>
      </c>
      <c r="N16" s="177">
        <v>0</v>
      </c>
    </row>
    <row r="17" spans="1:14" ht="28.5">
      <c r="A17" s="177" t="s">
        <v>427</v>
      </c>
      <c r="B17" s="178" t="s">
        <v>428</v>
      </c>
      <c r="C17" s="177">
        <v>0</v>
      </c>
      <c r="D17" s="177">
        <v>0</v>
      </c>
      <c r="E17" s="177">
        <v>0</v>
      </c>
      <c r="F17" s="177">
        <v>0</v>
      </c>
      <c r="G17" s="177">
        <v>0</v>
      </c>
      <c r="H17" s="177">
        <v>0</v>
      </c>
      <c r="I17" s="177">
        <v>0</v>
      </c>
      <c r="J17" s="177">
        <v>0</v>
      </c>
      <c r="K17" s="177">
        <v>0</v>
      </c>
      <c r="L17" s="177">
        <v>0</v>
      </c>
      <c r="M17" s="177">
        <v>0</v>
      </c>
      <c r="N17" s="177">
        <v>0</v>
      </c>
    </row>
    <row r="18" spans="1:14" ht="14.25">
      <c r="A18" s="177" t="s">
        <v>429</v>
      </c>
      <c r="B18" s="178" t="s">
        <v>430</v>
      </c>
      <c r="C18" s="177">
        <v>0</v>
      </c>
      <c r="D18" s="177">
        <v>0</v>
      </c>
      <c r="E18" s="177">
        <v>0</v>
      </c>
      <c r="F18" s="177">
        <v>0</v>
      </c>
      <c r="G18" s="177">
        <v>0</v>
      </c>
      <c r="H18" s="177">
        <v>0</v>
      </c>
      <c r="I18" s="177">
        <v>0</v>
      </c>
      <c r="J18" s="177">
        <v>0</v>
      </c>
      <c r="K18" s="177">
        <v>0</v>
      </c>
      <c r="L18" s="177">
        <v>0</v>
      </c>
      <c r="M18" s="177">
        <v>0</v>
      </c>
      <c r="N18" s="177">
        <v>0</v>
      </c>
    </row>
    <row r="19" spans="1:14" ht="14.25">
      <c r="A19" s="177" t="s">
        <v>431</v>
      </c>
      <c r="B19" s="178" t="s">
        <v>432</v>
      </c>
      <c r="C19" s="177">
        <v>0</v>
      </c>
      <c r="D19" s="177">
        <v>0</v>
      </c>
      <c r="E19" s="177">
        <v>0</v>
      </c>
      <c r="F19" s="177">
        <v>0</v>
      </c>
      <c r="G19" s="177">
        <v>0</v>
      </c>
      <c r="H19" s="177">
        <v>0</v>
      </c>
      <c r="I19" s="177">
        <v>0</v>
      </c>
      <c r="J19" s="177">
        <v>0</v>
      </c>
      <c r="K19" s="177">
        <v>0</v>
      </c>
      <c r="L19" s="177">
        <v>0</v>
      </c>
      <c r="M19" s="177">
        <v>0</v>
      </c>
      <c r="N19" s="177">
        <v>0</v>
      </c>
    </row>
    <row r="20" spans="1:14" ht="14.25">
      <c r="A20" s="177" t="s">
        <v>433</v>
      </c>
      <c r="B20" s="178" t="s">
        <v>434</v>
      </c>
      <c r="C20" s="177">
        <v>0</v>
      </c>
      <c r="D20" s="177">
        <v>0</v>
      </c>
      <c r="E20" s="177">
        <v>0</v>
      </c>
      <c r="F20" s="177">
        <v>0</v>
      </c>
      <c r="G20" s="177">
        <v>0</v>
      </c>
      <c r="H20" s="177">
        <v>0</v>
      </c>
      <c r="I20" s="177">
        <v>0</v>
      </c>
      <c r="J20" s="177">
        <v>0</v>
      </c>
      <c r="K20" s="177">
        <v>0</v>
      </c>
      <c r="L20" s="177">
        <v>0</v>
      </c>
      <c r="M20" s="177">
        <v>0</v>
      </c>
      <c r="N20" s="177">
        <v>0</v>
      </c>
    </row>
    <row r="21" spans="1:14" ht="14.25">
      <c r="A21" s="177" t="s">
        <v>435</v>
      </c>
      <c r="B21" s="178" t="s">
        <v>436</v>
      </c>
      <c r="C21" s="177">
        <v>0</v>
      </c>
      <c r="D21" s="177">
        <v>0</v>
      </c>
      <c r="E21" s="177">
        <v>0</v>
      </c>
      <c r="F21" s="177">
        <v>0</v>
      </c>
      <c r="G21" s="177">
        <v>0</v>
      </c>
      <c r="H21" s="177">
        <v>0</v>
      </c>
      <c r="I21" s="177">
        <v>0</v>
      </c>
      <c r="J21" s="177">
        <v>0</v>
      </c>
      <c r="K21" s="177">
        <v>0</v>
      </c>
      <c r="L21" s="177">
        <v>0</v>
      </c>
      <c r="M21" s="177">
        <v>0</v>
      </c>
      <c r="N21" s="177">
        <v>0</v>
      </c>
    </row>
    <row r="22" spans="1:14" ht="28.5">
      <c r="A22" s="177" t="s">
        <v>437</v>
      </c>
      <c r="B22" s="178" t="s">
        <v>438</v>
      </c>
      <c r="C22" s="177">
        <v>0</v>
      </c>
      <c r="D22" s="177">
        <v>0</v>
      </c>
      <c r="E22" s="177">
        <v>0</v>
      </c>
      <c r="F22" s="177">
        <v>0</v>
      </c>
      <c r="G22" s="177">
        <v>0</v>
      </c>
      <c r="H22" s="177">
        <v>0</v>
      </c>
      <c r="I22" s="177">
        <v>0</v>
      </c>
      <c r="J22" s="177">
        <v>0</v>
      </c>
      <c r="K22" s="177">
        <v>0</v>
      </c>
      <c r="L22" s="177">
        <v>0</v>
      </c>
      <c r="M22" s="177">
        <v>0</v>
      </c>
      <c r="N22" s="177">
        <v>0</v>
      </c>
    </row>
    <row r="23" spans="1:14" ht="14.25">
      <c r="A23" s="177" t="s">
        <v>439</v>
      </c>
      <c r="B23" s="178" t="s">
        <v>440</v>
      </c>
      <c r="C23" s="177">
        <v>0</v>
      </c>
      <c r="D23" s="177">
        <v>0</v>
      </c>
      <c r="E23" s="177">
        <v>0</v>
      </c>
      <c r="F23" s="177">
        <v>0</v>
      </c>
      <c r="G23" s="177">
        <v>0</v>
      </c>
      <c r="H23" s="177">
        <v>0</v>
      </c>
      <c r="I23" s="177">
        <v>0</v>
      </c>
      <c r="J23" s="177">
        <v>0</v>
      </c>
      <c r="K23" s="177">
        <v>0</v>
      </c>
      <c r="L23" s="177">
        <v>0</v>
      </c>
      <c r="M23" s="177">
        <v>0</v>
      </c>
      <c r="N23" s="177">
        <v>0</v>
      </c>
    </row>
    <row r="24" spans="1:14" ht="14.25">
      <c r="A24" s="177" t="s">
        <v>441</v>
      </c>
      <c r="B24" s="178" t="s">
        <v>442</v>
      </c>
      <c r="C24" s="177">
        <v>0</v>
      </c>
      <c r="D24" s="177">
        <v>0</v>
      </c>
      <c r="E24" s="177">
        <v>0</v>
      </c>
      <c r="F24" s="177">
        <v>0</v>
      </c>
      <c r="G24" s="177">
        <v>0</v>
      </c>
      <c r="H24" s="177">
        <v>0</v>
      </c>
      <c r="I24" s="177">
        <v>0</v>
      </c>
      <c r="J24" s="177">
        <v>0</v>
      </c>
      <c r="K24" s="177">
        <v>0</v>
      </c>
      <c r="L24" s="177">
        <v>0</v>
      </c>
      <c r="M24" s="177">
        <v>0</v>
      </c>
      <c r="N24" s="177">
        <v>0</v>
      </c>
    </row>
    <row r="25" spans="1:14" ht="14.25">
      <c r="A25" s="177" t="s">
        <v>443</v>
      </c>
      <c r="B25" s="178" t="s">
        <v>444</v>
      </c>
      <c r="C25" s="177">
        <v>0</v>
      </c>
      <c r="D25" s="177">
        <v>0</v>
      </c>
      <c r="E25" s="177">
        <v>0</v>
      </c>
      <c r="F25" s="177">
        <v>0</v>
      </c>
      <c r="G25" s="177">
        <v>0</v>
      </c>
      <c r="H25" s="177">
        <v>0</v>
      </c>
      <c r="I25" s="177">
        <v>0</v>
      </c>
      <c r="J25" s="177">
        <v>0</v>
      </c>
      <c r="K25" s="177">
        <v>0</v>
      </c>
      <c r="L25" s="177">
        <v>0</v>
      </c>
      <c r="M25" s="177">
        <v>0</v>
      </c>
      <c r="N25" s="177">
        <v>0</v>
      </c>
    </row>
  </sheetData>
  <sheetProtection/>
  <mergeCells count="17">
    <mergeCell ref="J8:J9"/>
    <mergeCell ref="A1:B1"/>
    <mergeCell ref="C1:N1"/>
    <mergeCell ref="A2:B2"/>
    <mergeCell ref="C2:N2"/>
    <mergeCell ref="A3:B3"/>
    <mergeCell ref="C3:N3"/>
    <mergeCell ref="K8:N8"/>
    <mergeCell ref="A4:N4"/>
    <mergeCell ref="A5:N5"/>
    <mergeCell ref="A6:N6"/>
    <mergeCell ref="A7:A9"/>
    <mergeCell ref="B7:B9"/>
    <mergeCell ref="C7:C9"/>
    <mergeCell ref="D7:D9"/>
    <mergeCell ref="E7:N7"/>
    <mergeCell ref="E8:I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N21"/>
  <sheetViews>
    <sheetView zoomScalePageLayoutView="0" workbookViewId="0" topLeftCell="A1">
      <selection activeCell="A1" sqref="A1:N1"/>
    </sheetView>
  </sheetViews>
  <sheetFormatPr defaultColWidth="9.140625" defaultRowHeight="15"/>
  <cols>
    <col min="1" max="1" width="15.00390625" style="0" bestFit="1" customWidth="1"/>
    <col min="2" max="4" width="36.57421875" style="0" bestFit="1" customWidth="1"/>
    <col min="5" max="5" width="14.00390625" style="0" bestFit="1" customWidth="1"/>
    <col min="6" max="6" width="10.140625" style="0" bestFit="1" customWidth="1"/>
    <col min="7" max="7" width="11.140625" style="0" bestFit="1" customWidth="1"/>
    <col min="8" max="8" width="15.7109375" style="0" bestFit="1" customWidth="1"/>
    <col min="9" max="9" width="28.28125" style="0" bestFit="1" customWidth="1"/>
    <col min="10" max="10" width="15.8515625" style="0" bestFit="1" customWidth="1"/>
    <col min="11" max="12" width="10.8515625" style="0" bestFit="1" customWidth="1"/>
    <col min="13" max="13" width="11.8515625" style="0" bestFit="1" customWidth="1"/>
    <col min="14" max="14" width="17.57421875" style="0" bestFit="1" customWidth="1"/>
  </cols>
  <sheetData>
    <row r="1" spans="1:14" ht="15" customHeight="1">
      <c r="A1" s="260" t="s">
        <v>445</v>
      </c>
      <c r="B1" s="261"/>
      <c r="C1" s="261"/>
      <c r="D1" s="261"/>
      <c r="E1" s="261"/>
      <c r="F1" s="261"/>
      <c r="G1" s="261"/>
      <c r="H1" s="261"/>
      <c r="I1" s="261"/>
      <c r="J1" s="261"/>
      <c r="K1" s="261"/>
      <c r="L1" s="261"/>
      <c r="M1" s="261"/>
      <c r="N1" s="262"/>
    </row>
    <row r="2" spans="1:14" ht="14.25">
      <c r="A2" s="257"/>
      <c r="B2" s="258"/>
      <c r="C2" s="258"/>
      <c r="D2" s="258"/>
      <c r="E2" s="258"/>
      <c r="F2" s="258"/>
      <c r="G2" s="258"/>
      <c r="H2" s="258"/>
      <c r="I2" s="258"/>
      <c r="J2" s="258"/>
      <c r="K2" s="258"/>
      <c r="L2" s="258"/>
      <c r="M2" s="258"/>
      <c r="N2" s="259"/>
    </row>
    <row r="3" spans="1:14" ht="15" customHeight="1">
      <c r="A3" s="263" t="s">
        <v>396</v>
      </c>
      <c r="B3" s="263" t="s">
        <v>397</v>
      </c>
      <c r="C3" s="263" t="s">
        <v>398</v>
      </c>
      <c r="D3" s="263" t="s">
        <v>399</v>
      </c>
      <c r="E3" s="266" t="s">
        <v>400</v>
      </c>
      <c r="F3" s="267"/>
      <c r="G3" s="267"/>
      <c r="H3" s="267"/>
      <c r="I3" s="267"/>
      <c r="J3" s="267"/>
      <c r="K3" s="267"/>
      <c r="L3" s="267"/>
      <c r="M3" s="267"/>
      <c r="N3" s="268"/>
    </row>
    <row r="4" spans="1:14" ht="15" customHeight="1">
      <c r="A4" s="264"/>
      <c r="B4" s="264"/>
      <c r="C4" s="264"/>
      <c r="D4" s="264"/>
      <c r="E4" s="254" t="s">
        <v>401</v>
      </c>
      <c r="F4" s="255"/>
      <c r="G4" s="255"/>
      <c r="H4" s="255"/>
      <c r="I4" s="256"/>
      <c r="J4" s="263" t="s">
        <v>402</v>
      </c>
      <c r="K4" s="254" t="s">
        <v>403</v>
      </c>
      <c r="L4" s="255"/>
      <c r="M4" s="255"/>
      <c r="N4" s="256"/>
    </row>
    <row r="5" spans="1:14" ht="14.25">
      <c r="A5" s="265"/>
      <c r="B5" s="265"/>
      <c r="C5" s="265"/>
      <c r="D5" s="265"/>
      <c r="E5" s="177" t="s">
        <v>404</v>
      </c>
      <c r="F5" s="177" t="s">
        <v>405</v>
      </c>
      <c r="G5" s="177" t="s">
        <v>406</v>
      </c>
      <c r="H5" s="177" t="s">
        <v>407</v>
      </c>
      <c r="I5" s="177" t="s">
        <v>408</v>
      </c>
      <c r="J5" s="265"/>
      <c r="K5" s="177" t="s">
        <v>409</v>
      </c>
      <c r="L5" s="177" t="s">
        <v>410</v>
      </c>
      <c r="M5" s="177" t="s">
        <v>411</v>
      </c>
      <c r="N5" s="177" t="s">
        <v>412</v>
      </c>
    </row>
    <row r="6" spans="1:14" ht="43.5">
      <c r="A6" s="177" t="s">
        <v>413</v>
      </c>
      <c r="B6" s="178" t="s">
        <v>414</v>
      </c>
      <c r="C6" s="177">
        <v>0</v>
      </c>
      <c r="D6" s="177">
        <v>0</v>
      </c>
      <c r="E6" s="177">
        <v>0</v>
      </c>
      <c r="F6" s="177">
        <v>0</v>
      </c>
      <c r="G6" s="177">
        <v>0</v>
      </c>
      <c r="H6" s="177">
        <v>0</v>
      </c>
      <c r="I6" s="177">
        <v>0</v>
      </c>
      <c r="J6" s="177">
        <v>0</v>
      </c>
      <c r="K6" s="177">
        <v>0</v>
      </c>
      <c r="L6" s="177">
        <v>0</v>
      </c>
      <c r="M6" s="177">
        <v>0</v>
      </c>
      <c r="N6" s="177">
        <v>0</v>
      </c>
    </row>
    <row r="7" spans="1:14" ht="43.5">
      <c r="A7" s="177" t="s">
        <v>415</v>
      </c>
      <c r="B7" s="178" t="s">
        <v>416</v>
      </c>
      <c r="C7" s="177">
        <v>0</v>
      </c>
      <c r="D7" s="177">
        <v>0</v>
      </c>
      <c r="E7" s="177">
        <v>0</v>
      </c>
      <c r="F7" s="177">
        <v>0</v>
      </c>
      <c r="G7" s="177">
        <v>0</v>
      </c>
      <c r="H7" s="177">
        <v>0</v>
      </c>
      <c r="I7" s="177">
        <v>0</v>
      </c>
      <c r="J7" s="177">
        <v>0</v>
      </c>
      <c r="K7" s="177">
        <v>0</v>
      </c>
      <c r="L7" s="177">
        <v>0</v>
      </c>
      <c r="M7" s="177">
        <v>0</v>
      </c>
      <c r="N7" s="177">
        <v>0</v>
      </c>
    </row>
    <row r="8" spans="1:14" ht="14.25">
      <c r="A8" s="177" t="s">
        <v>417</v>
      </c>
      <c r="B8" s="178" t="s">
        <v>418</v>
      </c>
      <c r="C8" s="177">
        <v>0</v>
      </c>
      <c r="D8" s="177">
        <v>0</v>
      </c>
      <c r="E8" s="177">
        <v>0</v>
      </c>
      <c r="F8" s="177">
        <v>0</v>
      </c>
      <c r="G8" s="177">
        <v>0</v>
      </c>
      <c r="H8" s="177">
        <v>0</v>
      </c>
      <c r="I8" s="177">
        <v>0</v>
      </c>
      <c r="J8" s="177">
        <v>0</v>
      </c>
      <c r="K8" s="177">
        <v>0</v>
      </c>
      <c r="L8" s="177">
        <v>0</v>
      </c>
      <c r="M8" s="177">
        <v>0</v>
      </c>
      <c r="N8" s="177">
        <v>0</v>
      </c>
    </row>
    <row r="9" spans="1:14" ht="28.5">
      <c r="A9" s="177" t="s">
        <v>419</v>
      </c>
      <c r="B9" s="178" t="s">
        <v>420</v>
      </c>
      <c r="C9" s="177">
        <v>0</v>
      </c>
      <c r="D9" s="177">
        <v>0</v>
      </c>
      <c r="E9" s="177">
        <v>0</v>
      </c>
      <c r="F9" s="177">
        <v>0</v>
      </c>
      <c r="G9" s="177">
        <v>0</v>
      </c>
      <c r="H9" s="177">
        <v>0</v>
      </c>
      <c r="I9" s="177">
        <v>0</v>
      </c>
      <c r="J9" s="177">
        <v>0</v>
      </c>
      <c r="K9" s="177">
        <v>0</v>
      </c>
      <c r="L9" s="177">
        <v>0</v>
      </c>
      <c r="M9" s="177">
        <v>0</v>
      </c>
      <c r="N9" s="177">
        <v>0</v>
      </c>
    </row>
    <row r="10" spans="1:14" ht="28.5">
      <c r="A10" s="177" t="s">
        <v>421</v>
      </c>
      <c r="B10" s="178" t="s">
        <v>422</v>
      </c>
      <c r="C10" s="177">
        <v>0</v>
      </c>
      <c r="D10" s="177">
        <v>0</v>
      </c>
      <c r="E10" s="177">
        <v>0</v>
      </c>
      <c r="F10" s="177">
        <v>0</v>
      </c>
      <c r="G10" s="177">
        <v>0</v>
      </c>
      <c r="H10" s="177">
        <v>0</v>
      </c>
      <c r="I10" s="177">
        <v>0</v>
      </c>
      <c r="J10" s="177">
        <v>0</v>
      </c>
      <c r="K10" s="177">
        <v>0</v>
      </c>
      <c r="L10" s="177">
        <v>0</v>
      </c>
      <c r="M10" s="177">
        <v>0</v>
      </c>
      <c r="N10" s="177">
        <v>0</v>
      </c>
    </row>
    <row r="11" spans="1:14" ht="14.25">
      <c r="A11" s="177" t="s">
        <v>423</v>
      </c>
      <c r="B11" s="178" t="s">
        <v>424</v>
      </c>
      <c r="C11" s="177">
        <v>0</v>
      </c>
      <c r="D11" s="177">
        <v>0</v>
      </c>
      <c r="E11" s="177">
        <v>0</v>
      </c>
      <c r="F11" s="177">
        <v>0</v>
      </c>
      <c r="G11" s="177">
        <v>0</v>
      </c>
      <c r="H11" s="177">
        <v>0</v>
      </c>
      <c r="I11" s="177">
        <v>0</v>
      </c>
      <c r="J11" s="177">
        <v>0</v>
      </c>
      <c r="K11" s="177">
        <v>0</v>
      </c>
      <c r="L11" s="177">
        <v>0</v>
      </c>
      <c r="M11" s="177">
        <v>0</v>
      </c>
      <c r="N11" s="177">
        <v>0</v>
      </c>
    </row>
    <row r="12" spans="1:14" ht="14.25">
      <c r="A12" s="177" t="s">
        <v>425</v>
      </c>
      <c r="B12" s="178" t="s">
        <v>426</v>
      </c>
      <c r="C12" s="177">
        <v>0</v>
      </c>
      <c r="D12" s="177">
        <v>0</v>
      </c>
      <c r="E12" s="177">
        <v>0</v>
      </c>
      <c r="F12" s="177">
        <v>0</v>
      </c>
      <c r="G12" s="177">
        <v>0</v>
      </c>
      <c r="H12" s="177">
        <v>0</v>
      </c>
      <c r="I12" s="177">
        <v>0</v>
      </c>
      <c r="J12" s="177">
        <v>0</v>
      </c>
      <c r="K12" s="177">
        <v>0</v>
      </c>
      <c r="L12" s="177">
        <v>0</v>
      </c>
      <c r="M12" s="177">
        <v>0</v>
      </c>
      <c r="N12" s="177">
        <v>0</v>
      </c>
    </row>
    <row r="13" spans="1:14" ht="28.5">
      <c r="A13" s="177" t="s">
        <v>427</v>
      </c>
      <c r="B13" s="178" t="s">
        <v>428</v>
      </c>
      <c r="C13" s="177">
        <v>0</v>
      </c>
      <c r="D13" s="177">
        <v>0</v>
      </c>
      <c r="E13" s="177">
        <v>0</v>
      </c>
      <c r="F13" s="177">
        <v>0</v>
      </c>
      <c r="G13" s="177">
        <v>0</v>
      </c>
      <c r="H13" s="177">
        <v>0</v>
      </c>
      <c r="I13" s="177">
        <v>0</v>
      </c>
      <c r="J13" s="177">
        <v>0</v>
      </c>
      <c r="K13" s="177">
        <v>0</v>
      </c>
      <c r="L13" s="177">
        <v>0</v>
      </c>
      <c r="M13" s="177">
        <v>0</v>
      </c>
      <c r="N13" s="177">
        <v>0</v>
      </c>
    </row>
    <row r="14" spans="1:14" ht="14.25">
      <c r="A14" s="177" t="s">
        <v>429</v>
      </c>
      <c r="B14" s="178" t="s">
        <v>430</v>
      </c>
      <c r="C14" s="177">
        <v>0</v>
      </c>
      <c r="D14" s="177">
        <v>0</v>
      </c>
      <c r="E14" s="177">
        <v>0</v>
      </c>
      <c r="F14" s="177">
        <v>0</v>
      </c>
      <c r="G14" s="177">
        <v>0</v>
      </c>
      <c r="H14" s="177">
        <v>0</v>
      </c>
      <c r="I14" s="177">
        <v>0</v>
      </c>
      <c r="J14" s="177">
        <v>0</v>
      </c>
      <c r="K14" s="177">
        <v>0</v>
      </c>
      <c r="L14" s="177">
        <v>0</v>
      </c>
      <c r="M14" s="177">
        <v>0</v>
      </c>
      <c r="N14" s="177">
        <v>0</v>
      </c>
    </row>
    <row r="15" spans="1:14" ht="14.25">
      <c r="A15" s="177" t="s">
        <v>431</v>
      </c>
      <c r="B15" s="178" t="s">
        <v>432</v>
      </c>
      <c r="C15" s="177">
        <v>0</v>
      </c>
      <c r="D15" s="177">
        <v>0</v>
      </c>
      <c r="E15" s="177">
        <v>0</v>
      </c>
      <c r="F15" s="177">
        <v>0</v>
      </c>
      <c r="G15" s="177">
        <v>0</v>
      </c>
      <c r="H15" s="177">
        <v>0</v>
      </c>
      <c r="I15" s="177">
        <v>0</v>
      </c>
      <c r="J15" s="177">
        <v>0</v>
      </c>
      <c r="K15" s="177">
        <v>0</v>
      </c>
      <c r="L15" s="177">
        <v>0</v>
      </c>
      <c r="M15" s="177">
        <v>0</v>
      </c>
      <c r="N15" s="177">
        <v>0</v>
      </c>
    </row>
    <row r="16" spans="1:14" ht="14.25">
      <c r="A16" s="177" t="s">
        <v>433</v>
      </c>
      <c r="B16" s="178" t="s">
        <v>434</v>
      </c>
      <c r="C16" s="177">
        <v>0</v>
      </c>
      <c r="D16" s="177">
        <v>0</v>
      </c>
      <c r="E16" s="177">
        <v>0</v>
      </c>
      <c r="F16" s="177">
        <v>0</v>
      </c>
      <c r="G16" s="177">
        <v>0</v>
      </c>
      <c r="H16" s="177">
        <v>0</v>
      </c>
      <c r="I16" s="177">
        <v>0</v>
      </c>
      <c r="J16" s="177">
        <v>0</v>
      </c>
      <c r="K16" s="177">
        <v>0</v>
      </c>
      <c r="L16" s="177">
        <v>0</v>
      </c>
      <c r="M16" s="177">
        <v>0</v>
      </c>
      <c r="N16" s="177">
        <v>0</v>
      </c>
    </row>
    <row r="17" spans="1:14" ht="14.25">
      <c r="A17" s="177" t="s">
        <v>435</v>
      </c>
      <c r="B17" s="178" t="s">
        <v>436</v>
      </c>
      <c r="C17" s="177">
        <v>0</v>
      </c>
      <c r="D17" s="177">
        <v>0</v>
      </c>
      <c r="E17" s="177">
        <v>0</v>
      </c>
      <c r="F17" s="177">
        <v>0</v>
      </c>
      <c r="G17" s="177">
        <v>0</v>
      </c>
      <c r="H17" s="177">
        <v>0</v>
      </c>
      <c r="I17" s="177">
        <v>0</v>
      </c>
      <c r="J17" s="177">
        <v>0</v>
      </c>
      <c r="K17" s="177">
        <v>0</v>
      </c>
      <c r="L17" s="177">
        <v>0</v>
      </c>
      <c r="M17" s="177">
        <v>0</v>
      </c>
      <c r="N17" s="177">
        <v>0</v>
      </c>
    </row>
    <row r="18" spans="1:14" ht="28.5">
      <c r="A18" s="177" t="s">
        <v>437</v>
      </c>
      <c r="B18" s="178" t="s">
        <v>438</v>
      </c>
      <c r="C18" s="177">
        <v>0</v>
      </c>
      <c r="D18" s="177">
        <v>0</v>
      </c>
      <c r="E18" s="177">
        <v>0</v>
      </c>
      <c r="F18" s="177">
        <v>0</v>
      </c>
      <c r="G18" s="177">
        <v>0</v>
      </c>
      <c r="H18" s="177">
        <v>0</v>
      </c>
      <c r="I18" s="177">
        <v>0</v>
      </c>
      <c r="J18" s="177">
        <v>0</v>
      </c>
      <c r="K18" s="177">
        <v>0</v>
      </c>
      <c r="L18" s="177">
        <v>0</v>
      </c>
      <c r="M18" s="177">
        <v>0</v>
      </c>
      <c r="N18" s="177">
        <v>0</v>
      </c>
    </row>
    <row r="19" spans="1:14" ht="14.25">
      <c r="A19" s="177" t="s">
        <v>439</v>
      </c>
      <c r="B19" s="178" t="s">
        <v>440</v>
      </c>
      <c r="C19" s="177">
        <v>0</v>
      </c>
      <c r="D19" s="177">
        <v>0</v>
      </c>
      <c r="E19" s="177">
        <v>0</v>
      </c>
      <c r="F19" s="177">
        <v>0</v>
      </c>
      <c r="G19" s="177">
        <v>0</v>
      </c>
      <c r="H19" s="177">
        <v>0</v>
      </c>
      <c r="I19" s="177">
        <v>0</v>
      </c>
      <c r="J19" s="177">
        <v>0</v>
      </c>
      <c r="K19" s="177">
        <v>0</v>
      </c>
      <c r="L19" s="177">
        <v>0</v>
      </c>
      <c r="M19" s="177">
        <v>0</v>
      </c>
      <c r="N19" s="177">
        <v>0</v>
      </c>
    </row>
    <row r="20" spans="1:14" ht="14.25">
      <c r="A20" s="177" t="s">
        <v>441</v>
      </c>
      <c r="B20" s="178" t="s">
        <v>442</v>
      </c>
      <c r="C20" s="177">
        <v>0</v>
      </c>
      <c r="D20" s="177">
        <v>0</v>
      </c>
      <c r="E20" s="177">
        <v>0</v>
      </c>
      <c r="F20" s="177">
        <v>0</v>
      </c>
      <c r="G20" s="177">
        <v>0</v>
      </c>
      <c r="H20" s="177">
        <v>0</v>
      </c>
      <c r="I20" s="177">
        <v>0</v>
      </c>
      <c r="J20" s="177">
        <v>0</v>
      </c>
      <c r="K20" s="177">
        <v>0</v>
      </c>
      <c r="L20" s="177">
        <v>0</v>
      </c>
      <c r="M20" s="177">
        <v>0</v>
      </c>
      <c r="N20" s="177">
        <v>0</v>
      </c>
    </row>
    <row r="21" spans="1:14" ht="14.25">
      <c r="A21" s="177" t="s">
        <v>443</v>
      </c>
      <c r="B21" s="178" t="s">
        <v>444</v>
      </c>
      <c r="C21" s="177">
        <v>0</v>
      </c>
      <c r="D21" s="177">
        <v>0</v>
      </c>
      <c r="E21" s="177">
        <v>0</v>
      </c>
      <c r="F21" s="177">
        <v>0</v>
      </c>
      <c r="G21" s="177">
        <v>0</v>
      </c>
      <c r="H21" s="177">
        <v>0</v>
      </c>
      <c r="I21" s="177">
        <v>0</v>
      </c>
      <c r="J21" s="177">
        <v>0</v>
      </c>
      <c r="K21" s="177">
        <v>0</v>
      </c>
      <c r="L21" s="177">
        <v>0</v>
      </c>
      <c r="M21" s="177">
        <v>0</v>
      </c>
      <c r="N21" s="177">
        <v>0</v>
      </c>
    </row>
  </sheetData>
  <sheetProtection/>
  <mergeCells count="10">
    <mergeCell ref="A1:N1"/>
    <mergeCell ref="A2:N2"/>
    <mergeCell ref="A3:A5"/>
    <mergeCell ref="B3:B5"/>
    <mergeCell ref="C3:C5"/>
    <mergeCell ref="D3:D5"/>
    <mergeCell ref="E3:N3"/>
    <mergeCell ref="E4:I4"/>
    <mergeCell ref="J4:J5"/>
    <mergeCell ref="K4:N4"/>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E14"/>
  <sheetViews>
    <sheetView zoomScalePageLayoutView="0" workbookViewId="0" topLeftCell="A1">
      <selection activeCell="A1" sqref="A1:E1"/>
    </sheetView>
  </sheetViews>
  <sheetFormatPr defaultColWidth="9.140625" defaultRowHeight="15"/>
  <cols>
    <col min="1" max="1" width="11.00390625" style="0" customWidth="1"/>
    <col min="2" max="2" width="24.140625" style="0" customWidth="1"/>
    <col min="3" max="3" width="88.57421875" style="0" customWidth="1"/>
    <col min="4" max="4" width="29.7109375" style="0" customWidth="1"/>
    <col min="5" max="5" width="33.421875" style="0" customWidth="1"/>
  </cols>
  <sheetData>
    <row r="1" spans="1:5" ht="15" customHeight="1">
      <c r="A1" s="260" t="s">
        <v>446</v>
      </c>
      <c r="B1" s="261"/>
      <c r="C1" s="261"/>
      <c r="D1" s="261"/>
      <c r="E1" s="262"/>
    </row>
    <row r="2" spans="1:5" ht="14.25">
      <c r="A2" s="257"/>
      <c r="B2" s="258"/>
      <c r="C2" s="258"/>
      <c r="D2" s="258"/>
      <c r="E2" s="259"/>
    </row>
    <row r="3" spans="1:5" ht="14.25">
      <c r="A3" s="177" t="s">
        <v>447</v>
      </c>
      <c r="B3" s="177" t="s">
        <v>448</v>
      </c>
      <c r="C3" s="177" t="s">
        <v>449</v>
      </c>
      <c r="D3" s="177" t="s">
        <v>450</v>
      </c>
      <c r="E3" s="177" t="s">
        <v>451</v>
      </c>
    </row>
    <row r="4" spans="1:5" ht="14.25">
      <c r="A4" s="177">
        <v>1</v>
      </c>
      <c r="B4" s="177">
        <v>2</v>
      </c>
      <c r="C4" s="177">
        <v>3</v>
      </c>
      <c r="D4" s="177">
        <v>4</v>
      </c>
      <c r="E4" s="177">
        <v>5</v>
      </c>
    </row>
    <row r="5" spans="1:5" ht="14.25">
      <c r="A5" s="177">
        <v>1</v>
      </c>
      <c r="B5" s="179">
        <v>44287</v>
      </c>
      <c r="C5" s="177">
        <v>0</v>
      </c>
      <c r="D5" s="177">
        <v>0</v>
      </c>
      <c r="E5" s="177">
        <v>0</v>
      </c>
    </row>
    <row r="6" spans="1:5" ht="14.25">
      <c r="A6" s="177">
        <v>2</v>
      </c>
      <c r="B6" s="179">
        <v>44317</v>
      </c>
      <c r="C6" s="177">
        <v>0</v>
      </c>
      <c r="D6" s="177">
        <v>0</v>
      </c>
      <c r="E6" s="177">
        <v>0</v>
      </c>
    </row>
    <row r="7" spans="1:5" ht="14.25">
      <c r="A7" s="177">
        <v>3</v>
      </c>
      <c r="B7" s="179">
        <v>44348</v>
      </c>
      <c r="C7" s="177">
        <v>0</v>
      </c>
      <c r="D7" s="177">
        <v>0</v>
      </c>
      <c r="E7" s="177">
        <v>0</v>
      </c>
    </row>
    <row r="8" spans="1:5" ht="14.25">
      <c r="A8" s="177">
        <v>4</v>
      </c>
      <c r="B8" s="179">
        <v>44378</v>
      </c>
      <c r="C8" s="177">
        <v>0</v>
      </c>
      <c r="D8" s="177">
        <v>0</v>
      </c>
      <c r="E8" s="177">
        <v>0</v>
      </c>
    </row>
    <row r="9" spans="1:5" ht="14.25">
      <c r="A9" s="177">
        <v>5</v>
      </c>
      <c r="B9" s="179">
        <v>44409</v>
      </c>
      <c r="C9" s="177">
        <v>0</v>
      </c>
      <c r="D9" s="177">
        <v>0</v>
      </c>
      <c r="E9" s="177">
        <v>0</v>
      </c>
    </row>
    <row r="10" spans="1:5" ht="14.25">
      <c r="A10" s="177">
        <v>6</v>
      </c>
      <c r="B10" s="179">
        <v>44440</v>
      </c>
      <c r="C10" s="177">
        <v>0</v>
      </c>
      <c r="D10" s="177">
        <v>0</v>
      </c>
      <c r="E10" s="177">
        <v>0</v>
      </c>
    </row>
    <row r="11" spans="1:5" ht="14.25">
      <c r="A11" s="177">
        <v>7</v>
      </c>
      <c r="B11" s="179">
        <v>44470</v>
      </c>
      <c r="C11" s="177">
        <v>0</v>
      </c>
      <c r="D11" s="177">
        <v>0</v>
      </c>
      <c r="E11" s="177">
        <v>0</v>
      </c>
    </row>
    <row r="12" spans="1:5" ht="14.25">
      <c r="A12" s="177">
        <v>8</v>
      </c>
      <c r="B12" s="179">
        <v>44501</v>
      </c>
      <c r="C12" s="177">
        <v>0</v>
      </c>
      <c r="D12" s="177">
        <v>0</v>
      </c>
      <c r="E12" s="177">
        <v>0</v>
      </c>
    </row>
    <row r="13" spans="1:5" ht="14.25">
      <c r="A13" s="180">
        <v>9</v>
      </c>
      <c r="B13" s="181">
        <v>44531</v>
      </c>
      <c r="C13" s="180">
        <v>0</v>
      </c>
      <c r="D13" s="180">
        <v>0</v>
      </c>
      <c r="E13" s="180">
        <v>0</v>
      </c>
    </row>
    <row r="14" spans="1:5" ht="14.25">
      <c r="A14" s="182">
        <v>10</v>
      </c>
      <c r="B14" s="183">
        <v>44562</v>
      </c>
      <c r="C14" s="184">
        <v>0</v>
      </c>
      <c r="D14" s="184">
        <v>0</v>
      </c>
      <c r="E14" s="184">
        <v>0</v>
      </c>
    </row>
  </sheetData>
  <sheetProtection/>
  <mergeCells count="2">
    <mergeCell ref="A1:E1"/>
    <mergeCell ref="A2:E2"/>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E9"/>
  <sheetViews>
    <sheetView zoomScalePageLayoutView="0" workbookViewId="0" topLeftCell="A1">
      <selection activeCell="A1" sqref="A1:E1"/>
    </sheetView>
  </sheetViews>
  <sheetFormatPr defaultColWidth="9.140625" defaultRowHeight="15"/>
  <cols>
    <col min="1" max="1" width="6.8515625" style="0" customWidth="1"/>
    <col min="2" max="2" width="15.421875" style="0" customWidth="1"/>
    <col min="3" max="3" width="65.57421875" style="0" customWidth="1"/>
    <col min="4" max="4" width="47.00390625" style="0" customWidth="1"/>
    <col min="5" max="5" width="47.28125" style="0" customWidth="1"/>
  </cols>
  <sheetData>
    <row r="1" spans="1:5" ht="15" customHeight="1">
      <c r="A1" s="260" t="s">
        <v>452</v>
      </c>
      <c r="B1" s="261"/>
      <c r="C1" s="261"/>
      <c r="D1" s="261"/>
      <c r="E1" s="262"/>
    </row>
    <row r="2" spans="1:5" ht="14.25">
      <c r="A2" s="257"/>
      <c r="B2" s="258"/>
      <c r="C2" s="258"/>
      <c r="D2" s="258"/>
      <c r="E2" s="259"/>
    </row>
    <row r="3" spans="1:5" ht="14.25">
      <c r="A3" s="177" t="s">
        <v>447</v>
      </c>
      <c r="B3" s="177" t="s">
        <v>453</v>
      </c>
      <c r="C3" s="177" t="s">
        <v>454</v>
      </c>
      <c r="D3" s="177" t="s">
        <v>455</v>
      </c>
      <c r="E3" s="177" t="s">
        <v>456</v>
      </c>
    </row>
    <row r="4" spans="1:5" ht="14.25">
      <c r="A4" s="177">
        <v>1</v>
      </c>
      <c r="B4" s="177">
        <v>2</v>
      </c>
      <c r="C4" s="177"/>
      <c r="D4" s="177"/>
      <c r="E4" s="177"/>
    </row>
    <row r="5" spans="1:5" ht="14.25">
      <c r="A5" s="177">
        <v>1</v>
      </c>
      <c r="B5" s="178" t="s">
        <v>457</v>
      </c>
      <c r="C5" s="177">
        <v>0</v>
      </c>
      <c r="D5" s="177">
        <v>0</v>
      </c>
      <c r="E5" s="177">
        <v>0</v>
      </c>
    </row>
    <row r="6" spans="1:5" ht="14.25">
      <c r="A6" s="177">
        <v>2</v>
      </c>
      <c r="B6" s="178" t="s">
        <v>458</v>
      </c>
      <c r="C6" s="177">
        <v>0</v>
      </c>
      <c r="D6" s="177">
        <v>0</v>
      </c>
      <c r="E6" s="177">
        <v>0</v>
      </c>
    </row>
    <row r="7" spans="1:5" ht="14.25">
      <c r="A7" s="177">
        <v>3</v>
      </c>
      <c r="B7" s="178" t="s">
        <v>459</v>
      </c>
      <c r="C7" s="177">
        <v>0</v>
      </c>
      <c r="D7" s="177">
        <v>0</v>
      </c>
      <c r="E7" s="177">
        <v>0</v>
      </c>
    </row>
    <row r="8" spans="1:5" ht="14.25">
      <c r="A8" s="177">
        <v>4</v>
      </c>
      <c r="B8" s="178" t="s">
        <v>460</v>
      </c>
      <c r="C8" s="177">
        <v>0</v>
      </c>
      <c r="D8" s="177">
        <v>0</v>
      </c>
      <c r="E8" s="177">
        <v>0</v>
      </c>
    </row>
    <row r="9" spans="1:5" ht="14.25">
      <c r="A9" s="177">
        <v>5</v>
      </c>
      <c r="B9" s="178" t="s">
        <v>461</v>
      </c>
      <c r="C9" s="177">
        <v>0</v>
      </c>
      <c r="D9" s="177">
        <v>0</v>
      </c>
      <c r="E9" s="177">
        <v>0</v>
      </c>
    </row>
  </sheetData>
  <sheetProtection/>
  <mergeCells count="2">
    <mergeCell ref="A1:E1"/>
    <mergeCell ref="A2:E2"/>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B12"/>
  <sheetViews>
    <sheetView workbookViewId="0" topLeftCell="A1">
      <selection activeCell="B13" sqref="B13"/>
    </sheetView>
  </sheetViews>
  <sheetFormatPr defaultColWidth="9.140625" defaultRowHeight="15"/>
  <cols>
    <col min="1" max="1" width="29.421875" style="0" bestFit="1" customWidth="1"/>
    <col min="2" max="2" width="56.140625" style="0" bestFit="1" customWidth="1"/>
    <col min="3" max="3" width="18.28125" style="0" bestFit="1" customWidth="1"/>
  </cols>
  <sheetData>
    <row r="1" spans="1:2" ht="14.25">
      <c r="A1" s="1" t="s">
        <v>69</v>
      </c>
      <c r="B1" s="2"/>
    </row>
    <row r="2" spans="1:2" ht="15.75" customHeight="1">
      <c r="A2" s="1" t="s">
        <v>70</v>
      </c>
      <c r="B2" s="5"/>
    </row>
    <row r="3" spans="1:2" ht="14.25">
      <c r="A3" s="1" t="s">
        <v>71</v>
      </c>
      <c r="B3" s="2"/>
    </row>
    <row r="4" spans="1:2" ht="14.25">
      <c r="A4" s="1" t="s">
        <v>72</v>
      </c>
      <c r="B4" s="6"/>
    </row>
    <row r="5" spans="1:2" ht="14.25">
      <c r="A5" s="1" t="s">
        <v>73</v>
      </c>
      <c r="B5" s="6" t="s">
        <v>74</v>
      </c>
    </row>
    <row r="6" spans="1:2" ht="14.25">
      <c r="A6" s="1" t="s">
        <v>75</v>
      </c>
      <c r="B6" s="6"/>
    </row>
    <row r="7" spans="1:2" ht="14.25">
      <c r="A7" s="1" t="s">
        <v>76</v>
      </c>
      <c r="B7" s="7"/>
    </row>
    <row r="8" spans="1:2" ht="14.25">
      <c r="A8" s="1" t="s">
        <v>77</v>
      </c>
      <c r="B8" s="2"/>
    </row>
    <row r="10" spans="1:2" ht="14.25">
      <c r="A10" s="3" t="s">
        <v>78</v>
      </c>
      <c r="B10" s="4"/>
    </row>
    <row r="11" spans="1:2" ht="14.25">
      <c r="A11" s="8" t="s">
        <v>79</v>
      </c>
      <c r="B11" s="9" t="s">
        <v>80</v>
      </c>
    </row>
    <row r="12" spans="1:2" ht="19.5" customHeight="1">
      <c r="A12" s="8" t="s">
        <v>81</v>
      </c>
      <c r="B12" s="9" t="s">
        <v>82</v>
      </c>
    </row>
    <row r="13" ht="18.75" customHeight="1"/>
    <row r="14" ht="19.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sheetData>
  <sheetProtection/>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H38"/>
  <sheetViews>
    <sheetView zoomScalePageLayoutView="0" workbookViewId="0" topLeftCell="A1">
      <selection activeCell="A1" sqref="A1"/>
    </sheetView>
  </sheetViews>
  <sheetFormatPr defaultColWidth="9.140625" defaultRowHeight="15"/>
  <cols>
    <col min="1" max="1" width="7.28125" style="0" customWidth="1"/>
    <col min="2" max="2" width="57.8515625" style="0" customWidth="1"/>
    <col min="3" max="3" width="21.00390625" style="0" bestFit="1"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4.25">
      <c r="A1" s="10"/>
      <c r="G1" s="11"/>
    </row>
    <row r="2" spans="1:8" ht="14.25">
      <c r="A2" s="185" t="s">
        <v>88</v>
      </c>
      <c r="B2" s="185"/>
      <c r="C2" s="185"/>
      <c r="D2" s="185"/>
      <c r="E2" s="185"/>
      <c r="F2" s="185"/>
      <c r="G2" s="185"/>
      <c r="H2" s="185"/>
    </row>
    <row r="3" spans="1:8" ht="14.25">
      <c r="A3" s="186" t="s">
        <v>1</v>
      </c>
      <c r="B3" s="186"/>
      <c r="C3" s="186"/>
      <c r="D3" s="186"/>
      <c r="E3" s="186"/>
      <c r="F3" s="186"/>
      <c r="G3" s="186"/>
      <c r="H3" s="186"/>
    </row>
    <row r="4" spans="1:8" ht="26.25" customHeight="1">
      <c r="A4" s="40" t="s">
        <v>2</v>
      </c>
      <c r="B4" s="41" t="s">
        <v>3</v>
      </c>
      <c r="C4" s="41" t="s">
        <v>4</v>
      </c>
      <c r="D4" s="42" t="s">
        <v>5</v>
      </c>
      <c r="E4" s="42" t="s">
        <v>6</v>
      </c>
      <c r="F4" s="49" t="s">
        <v>7</v>
      </c>
      <c r="G4" s="43" t="s">
        <v>8</v>
      </c>
      <c r="H4" s="49" t="s">
        <v>9</v>
      </c>
    </row>
    <row r="5" spans="1:8" ht="14.25">
      <c r="A5" s="14"/>
      <c r="B5" s="15"/>
      <c r="C5" s="15"/>
      <c r="D5" s="15"/>
      <c r="E5" s="16"/>
      <c r="F5" s="17"/>
      <c r="G5" s="18"/>
      <c r="H5" s="17"/>
    </row>
    <row r="6" spans="1:8" ht="14.25">
      <c r="A6" s="19"/>
      <c r="B6" s="20" t="s">
        <v>11</v>
      </c>
      <c r="C6" s="24"/>
      <c r="D6" s="24"/>
      <c r="E6" s="24"/>
      <c r="F6" s="24"/>
      <c r="G6" s="24"/>
      <c r="H6" s="19"/>
    </row>
    <row r="7" spans="1:8" ht="14.25">
      <c r="A7" s="19">
        <v>1</v>
      </c>
      <c r="B7" s="24" t="s">
        <v>23</v>
      </c>
      <c r="C7" s="21" t="s">
        <v>24</v>
      </c>
      <c r="D7" s="21" t="s">
        <v>59</v>
      </c>
      <c r="E7" s="22">
        <v>90</v>
      </c>
      <c r="F7" s="22">
        <v>903.0513699</v>
      </c>
      <c r="G7" s="32">
        <v>9.08</v>
      </c>
      <c r="H7" s="32">
        <v>8.25</v>
      </c>
    </row>
    <row r="8" spans="1:8" ht="14.25">
      <c r="A8" s="19">
        <f>A7+1</f>
        <v>2</v>
      </c>
      <c r="B8" s="24" t="s">
        <v>26</v>
      </c>
      <c r="C8" s="21" t="s">
        <v>27</v>
      </c>
      <c r="D8" s="21" t="s">
        <v>33</v>
      </c>
      <c r="E8" s="22">
        <v>11</v>
      </c>
      <c r="F8" s="22">
        <v>110.3729452</v>
      </c>
      <c r="G8" s="32">
        <v>1.11</v>
      </c>
      <c r="H8" s="32">
        <v>8.25</v>
      </c>
    </row>
    <row r="9" spans="1:8" ht="14.25">
      <c r="A9" s="19">
        <f>A8+1</f>
        <v>3</v>
      </c>
      <c r="B9" s="24" t="s">
        <v>26</v>
      </c>
      <c r="C9" s="21" t="s">
        <v>27</v>
      </c>
      <c r="D9" s="21" t="s">
        <v>32</v>
      </c>
      <c r="E9" s="22">
        <v>8</v>
      </c>
      <c r="F9" s="22">
        <v>80.2712329</v>
      </c>
      <c r="G9" s="32">
        <v>0.81</v>
      </c>
      <c r="H9" s="32">
        <v>8.25</v>
      </c>
    </row>
    <row r="10" spans="1:8" ht="14.25">
      <c r="A10" s="19">
        <f>A9+1</f>
        <v>4</v>
      </c>
      <c r="B10" s="24" t="s">
        <v>60</v>
      </c>
      <c r="C10" s="21" t="s">
        <v>61</v>
      </c>
      <c r="D10" s="21" t="s">
        <v>62</v>
      </c>
      <c r="E10" s="22">
        <v>200</v>
      </c>
      <c r="F10" s="22">
        <v>49.0705479</v>
      </c>
      <c r="G10" s="32">
        <v>0.49</v>
      </c>
      <c r="H10" s="32">
        <v>16</v>
      </c>
    </row>
    <row r="11" spans="1:8" ht="14.25">
      <c r="A11" s="19">
        <f>A10+1</f>
        <v>5</v>
      </c>
      <c r="B11" s="24" t="s">
        <v>26</v>
      </c>
      <c r="C11" s="21" t="s">
        <v>27</v>
      </c>
      <c r="D11" s="21" t="s">
        <v>63</v>
      </c>
      <c r="E11" s="22">
        <v>8</v>
      </c>
      <c r="F11" s="22">
        <v>34.3144218</v>
      </c>
      <c r="G11" s="32">
        <v>0.34</v>
      </c>
      <c r="H11" s="32">
        <v>8.25</v>
      </c>
    </row>
    <row r="12" spans="1:8" ht="14.25">
      <c r="A12" s="19"/>
      <c r="B12" s="24"/>
      <c r="C12" s="21"/>
      <c r="D12" s="21"/>
      <c r="E12" s="22"/>
      <c r="F12" s="22"/>
      <c r="G12" s="32"/>
      <c r="H12" s="22"/>
    </row>
    <row r="13" spans="1:8" ht="14.25">
      <c r="A13" s="50"/>
      <c r="B13" s="51" t="s">
        <v>12</v>
      </c>
      <c r="C13" s="52"/>
      <c r="D13" s="52"/>
      <c r="E13" s="53"/>
      <c r="F13" s="53"/>
      <c r="G13" s="54"/>
      <c r="H13" s="53"/>
    </row>
    <row r="14" spans="1:8" ht="14.25">
      <c r="A14" s="50">
        <v>6</v>
      </c>
      <c r="B14" s="55" t="s">
        <v>40</v>
      </c>
      <c r="C14" s="52" t="s">
        <v>41</v>
      </c>
      <c r="D14" s="52" t="s">
        <v>42</v>
      </c>
      <c r="E14" s="53">
        <v>458</v>
      </c>
      <c r="F14" s="53">
        <v>2263.3525222</v>
      </c>
      <c r="G14" s="54">
        <v>22.75</v>
      </c>
      <c r="H14" s="54">
        <v>4.35</v>
      </c>
    </row>
    <row r="15" spans="1:8" ht="14.25">
      <c r="A15" s="50">
        <f>A14+1</f>
        <v>7</v>
      </c>
      <c r="B15" s="55" t="s">
        <v>46</v>
      </c>
      <c r="C15" s="52" t="s">
        <v>44</v>
      </c>
      <c r="D15" s="52" t="s">
        <v>58</v>
      </c>
      <c r="E15" s="53">
        <v>314</v>
      </c>
      <c r="F15" s="53">
        <v>1566.9560055</v>
      </c>
      <c r="G15" s="54">
        <v>15.75</v>
      </c>
      <c r="H15" s="54">
        <v>4.25</v>
      </c>
    </row>
    <row r="16" spans="1:8" ht="14.25">
      <c r="A16" s="50">
        <f aca="true" t="shared" si="0" ref="A16:A23">A15+1</f>
        <v>8</v>
      </c>
      <c r="B16" s="55" t="s">
        <v>51</v>
      </c>
      <c r="C16" s="52" t="s">
        <v>44</v>
      </c>
      <c r="D16" s="52" t="s">
        <v>55</v>
      </c>
      <c r="E16" s="53">
        <v>292</v>
      </c>
      <c r="F16" s="53">
        <v>1456.252785</v>
      </c>
      <c r="G16" s="54">
        <v>14.64</v>
      </c>
      <c r="H16" s="54">
        <v>4.35</v>
      </c>
    </row>
    <row r="17" spans="1:8" ht="14.25">
      <c r="A17" s="50">
        <f t="shared" si="0"/>
        <v>9</v>
      </c>
      <c r="B17" s="55" t="s">
        <v>40</v>
      </c>
      <c r="C17" s="52" t="s">
        <v>41</v>
      </c>
      <c r="D17" s="52" t="s">
        <v>50</v>
      </c>
      <c r="E17" s="53">
        <v>72</v>
      </c>
      <c r="F17" s="53">
        <v>355.8755934</v>
      </c>
      <c r="G17" s="54">
        <v>3.58</v>
      </c>
      <c r="H17" s="54">
        <v>4.5</v>
      </c>
    </row>
    <row r="18" spans="1:8" ht="14.25">
      <c r="A18" s="50">
        <f t="shared" si="0"/>
        <v>10</v>
      </c>
      <c r="B18" s="55" t="s">
        <v>56</v>
      </c>
      <c r="C18" s="52" t="s">
        <v>41</v>
      </c>
      <c r="D18" s="52" t="s">
        <v>57</v>
      </c>
      <c r="E18" s="53">
        <v>38</v>
      </c>
      <c r="F18" s="53">
        <v>189.1745014</v>
      </c>
      <c r="G18" s="54">
        <v>1.9</v>
      </c>
      <c r="H18" s="54">
        <v>4.15</v>
      </c>
    </row>
    <row r="19" spans="1:8" ht="14.25">
      <c r="A19" s="50">
        <f t="shared" si="0"/>
        <v>11</v>
      </c>
      <c r="B19" s="55" t="s">
        <v>37</v>
      </c>
      <c r="C19" s="52" t="s">
        <v>38</v>
      </c>
      <c r="D19" s="52" t="s">
        <v>39</v>
      </c>
      <c r="E19" s="53">
        <v>36</v>
      </c>
      <c r="F19" s="53">
        <v>177.664497</v>
      </c>
      <c r="G19" s="54">
        <v>1.79</v>
      </c>
      <c r="H19" s="54">
        <v>4.9</v>
      </c>
    </row>
    <row r="20" spans="1:8" ht="14.25">
      <c r="A20" s="50">
        <f t="shared" si="0"/>
        <v>12</v>
      </c>
      <c r="B20" s="55" t="s">
        <v>53</v>
      </c>
      <c r="C20" s="52" t="s">
        <v>41</v>
      </c>
      <c r="D20" s="52" t="s">
        <v>54</v>
      </c>
      <c r="E20" s="53">
        <v>32</v>
      </c>
      <c r="F20" s="53">
        <v>158.4380221</v>
      </c>
      <c r="G20" s="54">
        <v>1.59</v>
      </c>
      <c r="H20" s="54">
        <v>4.25</v>
      </c>
    </row>
    <row r="21" spans="1:8" ht="14.25">
      <c r="A21" s="50">
        <f t="shared" si="0"/>
        <v>13</v>
      </c>
      <c r="B21" s="55" t="s">
        <v>51</v>
      </c>
      <c r="C21" s="52" t="s">
        <v>44</v>
      </c>
      <c r="D21" s="52" t="s">
        <v>52</v>
      </c>
      <c r="E21" s="53">
        <v>31</v>
      </c>
      <c r="F21" s="53">
        <v>154.1869436</v>
      </c>
      <c r="G21" s="54">
        <v>1.55</v>
      </c>
      <c r="H21" s="54">
        <v>4.25</v>
      </c>
    </row>
    <row r="22" spans="1:8" ht="14.25">
      <c r="A22" s="50">
        <f t="shared" si="0"/>
        <v>14</v>
      </c>
      <c r="B22" s="55" t="s">
        <v>43</v>
      </c>
      <c r="C22" s="52" t="s">
        <v>44</v>
      </c>
      <c r="D22" s="52" t="s">
        <v>45</v>
      </c>
      <c r="E22" s="53">
        <v>19</v>
      </c>
      <c r="F22" s="53">
        <v>92.9536202</v>
      </c>
      <c r="G22" s="54">
        <v>0.93</v>
      </c>
      <c r="H22" s="54">
        <v>4.7</v>
      </c>
    </row>
    <row r="23" spans="1:8" ht="14.25">
      <c r="A23" s="50">
        <f t="shared" si="0"/>
        <v>15</v>
      </c>
      <c r="B23" s="55" t="s">
        <v>46</v>
      </c>
      <c r="C23" s="52" t="s">
        <v>44</v>
      </c>
      <c r="D23" s="52" t="s">
        <v>47</v>
      </c>
      <c r="E23" s="53">
        <v>17</v>
      </c>
      <c r="F23" s="53">
        <v>83.1512879</v>
      </c>
      <c r="G23" s="54">
        <v>0.84</v>
      </c>
      <c r="H23" s="54">
        <v>4.75</v>
      </c>
    </row>
    <row r="24" spans="1:8" ht="14.25">
      <c r="A24" s="50"/>
      <c r="B24" s="55"/>
      <c r="C24" s="52"/>
      <c r="D24" s="52"/>
      <c r="E24" s="53"/>
      <c r="F24" s="53"/>
      <c r="G24" s="54"/>
      <c r="H24" s="53"/>
    </row>
    <row r="25" spans="1:8" ht="14.25">
      <c r="A25" s="35"/>
      <c r="B25" s="36" t="s">
        <v>14</v>
      </c>
      <c r="C25" s="37"/>
      <c r="D25" s="37"/>
      <c r="E25" s="38"/>
      <c r="F25" s="38">
        <v>7675.0862959999995</v>
      </c>
      <c r="G25" s="39">
        <v>77.15</v>
      </c>
      <c r="H25" s="38"/>
    </row>
    <row r="26" spans="1:8" ht="14.25">
      <c r="A26" s="14"/>
      <c r="B26" s="20" t="s">
        <v>15</v>
      </c>
      <c r="C26" s="15"/>
      <c r="D26" s="15"/>
      <c r="E26" s="16"/>
      <c r="F26" s="17"/>
      <c r="G26" s="18"/>
      <c r="H26" s="17"/>
    </row>
    <row r="27" spans="1:8" ht="14.25">
      <c r="A27" s="19"/>
      <c r="B27" s="24" t="s">
        <v>15</v>
      </c>
      <c r="C27" s="21"/>
      <c r="D27" s="21"/>
      <c r="E27" s="22"/>
      <c r="F27" s="22">
        <v>2154.4278459</v>
      </c>
      <c r="G27" s="32">
        <v>21.66</v>
      </c>
      <c r="H27" s="56">
        <v>0.03297236271676495</v>
      </c>
    </row>
    <row r="28" spans="1:8" ht="14.25">
      <c r="A28" s="35"/>
      <c r="B28" s="36" t="s">
        <v>14</v>
      </c>
      <c r="C28" s="37"/>
      <c r="D28" s="37"/>
      <c r="E28" s="44"/>
      <c r="F28" s="38">
        <v>2154.428</v>
      </c>
      <c r="G28" s="39">
        <v>21.66</v>
      </c>
      <c r="H28" s="38"/>
    </row>
    <row r="29" spans="1:8" ht="14.25">
      <c r="A29" s="26"/>
      <c r="B29" s="29" t="s">
        <v>16</v>
      </c>
      <c r="C29" s="27"/>
      <c r="D29" s="27"/>
      <c r="E29" s="28"/>
      <c r="F29" s="30"/>
      <c r="G29" s="31"/>
      <c r="H29" s="30"/>
    </row>
    <row r="30" spans="1:8" ht="14.25">
      <c r="A30" s="26"/>
      <c r="B30" s="29" t="s">
        <v>17</v>
      </c>
      <c r="C30" s="27"/>
      <c r="D30" s="27"/>
      <c r="E30" s="28"/>
      <c r="F30" s="22">
        <v>117.1038399000008</v>
      </c>
      <c r="G30" s="32">
        <v>1.18999999999999</v>
      </c>
      <c r="H30" s="22"/>
    </row>
    <row r="31" spans="1:8" ht="14.25">
      <c r="A31" s="35"/>
      <c r="B31" s="45" t="s">
        <v>14</v>
      </c>
      <c r="C31" s="37"/>
      <c r="D31" s="37"/>
      <c r="E31" s="44"/>
      <c r="F31" s="38">
        <v>117.1038399000008</v>
      </c>
      <c r="G31" s="39">
        <v>1.18999999999999</v>
      </c>
      <c r="H31" s="38"/>
    </row>
    <row r="32" spans="1:8" ht="14.25">
      <c r="A32" s="46"/>
      <c r="B32" s="48" t="s">
        <v>18</v>
      </c>
      <c r="C32" s="47"/>
      <c r="D32" s="47"/>
      <c r="E32" s="47"/>
      <c r="F32" s="33">
        <v>9946.618</v>
      </c>
      <c r="G32" s="34" t="s">
        <v>19</v>
      </c>
      <c r="H32" s="33"/>
    </row>
    <row r="34" spans="1:7" ht="28.5" customHeight="1">
      <c r="A34" s="58" t="s">
        <v>89</v>
      </c>
      <c r="B34" s="187" t="s">
        <v>90</v>
      </c>
      <c r="C34" s="187"/>
      <c r="D34" s="187"/>
      <c r="E34" s="187"/>
      <c r="F34" s="187"/>
      <c r="G34" s="188"/>
    </row>
    <row r="36" spans="1:5" ht="14.25">
      <c r="A36" t="s">
        <v>89</v>
      </c>
      <c r="B36" s="59" t="s">
        <v>91</v>
      </c>
      <c r="C36" s="59"/>
      <c r="D36" s="59"/>
      <c r="E36" s="59"/>
    </row>
    <row r="37" spans="2:5" ht="14.25">
      <c r="B37" s="60" t="s">
        <v>92</v>
      </c>
      <c r="C37" s="60"/>
      <c r="D37" s="60"/>
      <c r="E37" s="60"/>
    </row>
    <row r="38" spans="2:6" ht="28.5" customHeight="1">
      <c r="B38" s="189" t="s">
        <v>93</v>
      </c>
      <c r="C38" s="189"/>
      <c r="D38" s="189"/>
      <c r="E38" s="189"/>
      <c r="F38" s="189"/>
    </row>
  </sheetData>
  <sheetProtection/>
  <mergeCells count="4">
    <mergeCell ref="A2:H2"/>
    <mergeCell ref="A3:H3"/>
    <mergeCell ref="B34:G34"/>
    <mergeCell ref="B38:F38"/>
  </mergeCells>
  <conditionalFormatting sqref="C25:D25 C28:E31 F29 H29">
    <cfRule type="cellIs" priority="1" dxfId="26" operator="lessThan" stopIfTrue="1">
      <formula>0</formula>
    </cfRule>
  </conditionalFormatting>
  <conditionalFormatting sqref="G29">
    <cfRule type="cellIs" priority="2" dxfId="26" operator="lessThan" stopIfTrue="1">
      <formula>0</formula>
    </cfRule>
  </conditionalFormatting>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5"/>
  <sheetViews>
    <sheetView zoomScalePageLayoutView="0" workbookViewId="0" topLeftCell="A1">
      <selection activeCell="A1" sqref="A1"/>
    </sheetView>
  </sheetViews>
  <sheetFormatPr defaultColWidth="9.140625" defaultRowHeight="15"/>
  <cols>
    <col min="1" max="1" width="7.28125" style="0" customWidth="1"/>
    <col min="2" max="2" width="42.421875" style="0" customWidth="1"/>
    <col min="3" max="3" width="25.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4.25">
      <c r="A1" s="10"/>
      <c r="G1" s="11"/>
    </row>
    <row r="2" spans="1:8" ht="14.25">
      <c r="A2" s="185" t="s">
        <v>87</v>
      </c>
      <c r="B2" s="185"/>
      <c r="C2" s="185"/>
      <c r="D2" s="185"/>
      <c r="E2" s="185"/>
      <c r="F2" s="185"/>
      <c r="G2" s="185"/>
      <c r="H2" s="185"/>
    </row>
    <row r="3" spans="1:8" ht="14.25">
      <c r="A3" s="186" t="s">
        <v>1</v>
      </c>
      <c r="B3" s="186"/>
      <c r="C3" s="186"/>
      <c r="D3" s="186"/>
      <c r="E3" s="186"/>
      <c r="F3" s="186"/>
      <c r="G3" s="186"/>
      <c r="H3" s="186"/>
    </row>
    <row r="4" spans="1:8" ht="26.25" customHeight="1">
      <c r="A4" s="40" t="s">
        <v>2</v>
      </c>
      <c r="B4" s="41" t="s">
        <v>3</v>
      </c>
      <c r="C4" s="41" t="s">
        <v>4</v>
      </c>
      <c r="D4" s="42" t="s">
        <v>5</v>
      </c>
      <c r="E4" s="42" t="s">
        <v>6</v>
      </c>
      <c r="F4" s="49" t="s">
        <v>7</v>
      </c>
      <c r="G4" s="43" t="s">
        <v>8</v>
      </c>
      <c r="H4" s="49" t="s">
        <v>9</v>
      </c>
    </row>
    <row r="5" spans="1:8" ht="14.25">
      <c r="A5" s="14"/>
      <c r="B5" s="15"/>
      <c r="C5" s="15"/>
      <c r="D5" s="15"/>
      <c r="E5" s="16"/>
      <c r="F5" s="17"/>
      <c r="G5" s="18"/>
      <c r="H5" s="17"/>
    </row>
    <row r="6" spans="1:8" ht="14.25">
      <c r="A6" s="19"/>
      <c r="B6" s="20" t="s">
        <v>10</v>
      </c>
      <c r="C6" s="21"/>
      <c r="D6" s="21"/>
      <c r="E6" s="22"/>
      <c r="F6" s="22"/>
      <c r="G6" s="23"/>
      <c r="H6" s="22"/>
    </row>
    <row r="7" spans="1:8" ht="14.25">
      <c r="A7" s="19">
        <v>1</v>
      </c>
      <c r="B7" s="24" t="s">
        <v>20</v>
      </c>
      <c r="C7" s="21" t="s">
        <v>21</v>
      </c>
      <c r="D7" s="21" t="s">
        <v>64</v>
      </c>
      <c r="E7" s="22">
        <v>240</v>
      </c>
      <c r="F7" s="22">
        <v>2414.0547945</v>
      </c>
      <c r="G7" s="32">
        <v>10.31</v>
      </c>
      <c r="H7" s="32">
        <v>14.25</v>
      </c>
    </row>
    <row r="8" spans="1:8" ht="14.25">
      <c r="A8" s="19"/>
      <c r="B8" s="24"/>
      <c r="C8" s="21"/>
      <c r="D8" s="21"/>
      <c r="E8" s="22"/>
      <c r="F8" s="22"/>
      <c r="G8" s="25"/>
      <c r="H8" s="22"/>
    </row>
    <row r="9" spans="1:8" ht="14.25">
      <c r="A9" s="19"/>
      <c r="B9" s="20" t="s">
        <v>11</v>
      </c>
      <c r="C9" s="24"/>
      <c r="D9" s="24"/>
      <c r="E9" s="24"/>
      <c r="F9" s="24"/>
      <c r="G9" s="24"/>
      <c r="H9" s="19"/>
    </row>
    <row r="10" spans="1:8" ht="14.25">
      <c r="A10" s="19">
        <v>2</v>
      </c>
      <c r="B10" s="24" t="s">
        <v>29</v>
      </c>
      <c r="C10" s="21" t="s">
        <v>30</v>
      </c>
      <c r="D10" s="21" t="s">
        <v>65</v>
      </c>
      <c r="E10" s="22">
        <v>260</v>
      </c>
      <c r="F10" s="22">
        <v>2611.8068493</v>
      </c>
      <c r="G10" s="32">
        <v>11.15</v>
      </c>
      <c r="H10" s="32">
        <v>10.8</v>
      </c>
    </row>
    <row r="11" spans="1:8" ht="14.25">
      <c r="A11" s="19">
        <f>A10+1</f>
        <v>3</v>
      </c>
      <c r="B11" s="24" t="s">
        <v>34</v>
      </c>
      <c r="C11" s="21" t="s">
        <v>35</v>
      </c>
      <c r="D11" s="21" t="s">
        <v>36</v>
      </c>
      <c r="E11" s="22">
        <v>146175</v>
      </c>
      <c r="F11" s="22">
        <v>1468.0575514</v>
      </c>
      <c r="G11" s="32">
        <v>6.27</v>
      </c>
      <c r="H11" s="32">
        <v>10.5</v>
      </c>
    </row>
    <row r="12" spans="1:8" ht="14.25">
      <c r="A12" s="19">
        <f aca="true" t="shared" si="0" ref="A12:A17">A11+1</f>
        <v>4</v>
      </c>
      <c r="B12" s="24" t="s">
        <v>26</v>
      </c>
      <c r="C12" s="21" t="s">
        <v>27</v>
      </c>
      <c r="D12" s="21" t="s">
        <v>28</v>
      </c>
      <c r="E12" s="22">
        <v>120</v>
      </c>
      <c r="F12" s="22">
        <v>1204.0684932</v>
      </c>
      <c r="G12" s="32">
        <v>5.14</v>
      </c>
      <c r="H12" s="32">
        <v>8.25</v>
      </c>
    </row>
    <row r="13" spans="1:8" ht="14.25">
      <c r="A13" s="19">
        <f t="shared" si="0"/>
        <v>5</v>
      </c>
      <c r="B13" s="24" t="s">
        <v>29</v>
      </c>
      <c r="C13" s="21" t="s">
        <v>30</v>
      </c>
      <c r="D13" s="21" t="s">
        <v>66</v>
      </c>
      <c r="E13" s="22">
        <v>84</v>
      </c>
      <c r="F13" s="22">
        <v>632.0363243</v>
      </c>
      <c r="G13" s="32">
        <v>2.7</v>
      </c>
      <c r="H13" s="32">
        <v>10.8</v>
      </c>
    </row>
    <row r="14" spans="1:8" ht="14.25">
      <c r="A14" s="19">
        <f t="shared" si="0"/>
        <v>6</v>
      </c>
      <c r="B14" s="24" t="s">
        <v>26</v>
      </c>
      <c r="C14" s="21" t="s">
        <v>27</v>
      </c>
      <c r="D14" s="21" t="s">
        <v>33</v>
      </c>
      <c r="E14" s="22">
        <v>56</v>
      </c>
      <c r="F14" s="22">
        <v>561.8986302</v>
      </c>
      <c r="G14" s="32">
        <v>2.4</v>
      </c>
      <c r="H14" s="32">
        <v>8.25</v>
      </c>
    </row>
    <row r="15" spans="1:8" ht="14.25">
      <c r="A15" s="19">
        <f t="shared" si="0"/>
        <v>7</v>
      </c>
      <c r="B15" s="24" t="s">
        <v>60</v>
      </c>
      <c r="C15" s="21" t="s">
        <v>61</v>
      </c>
      <c r="D15" s="21" t="s">
        <v>62</v>
      </c>
      <c r="E15" s="22">
        <v>1300</v>
      </c>
      <c r="F15" s="22">
        <v>318.9585616</v>
      </c>
      <c r="G15" s="32">
        <v>1.36</v>
      </c>
      <c r="H15" s="32">
        <v>16</v>
      </c>
    </row>
    <row r="16" spans="1:8" ht="14.25">
      <c r="A16" s="19">
        <f t="shared" si="0"/>
        <v>8</v>
      </c>
      <c r="B16" s="24" t="s">
        <v>23</v>
      </c>
      <c r="C16" s="21" t="s">
        <v>24</v>
      </c>
      <c r="D16" s="21" t="s">
        <v>67</v>
      </c>
      <c r="E16" s="22">
        <v>20</v>
      </c>
      <c r="F16" s="22">
        <v>200.6780822</v>
      </c>
      <c r="G16" s="32">
        <v>0.86</v>
      </c>
      <c r="H16" s="32">
        <v>8.25</v>
      </c>
    </row>
    <row r="17" spans="1:8" ht="14.25">
      <c r="A17" s="19">
        <f t="shared" si="0"/>
        <v>9</v>
      </c>
      <c r="B17" s="24" t="s">
        <v>26</v>
      </c>
      <c r="C17" s="21" t="s">
        <v>27</v>
      </c>
      <c r="D17" s="21" t="s">
        <v>32</v>
      </c>
      <c r="E17" s="22">
        <v>16</v>
      </c>
      <c r="F17" s="22">
        <v>160.5424658</v>
      </c>
      <c r="G17" s="32">
        <v>0.69</v>
      </c>
      <c r="H17" s="32">
        <v>8.25</v>
      </c>
    </row>
    <row r="18" spans="1:8" ht="14.25">
      <c r="A18" s="19"/>
      <c r="B18" s="24"/>
      <c r="C18" s="21"/>
      <c r="D18" s="21"/>
      <c r="E18" s="22"/>
      <c r="F18" s="22"/>
      <c r="G18" s="32"/>
      <c r="H18" s="22"/>
    </row>
    <row r="19" spans="1:8" ht="14.25">
      <c r="A19" s="50"/>
      <c r="B19" s="51" t="s">
        <v>12</v>
      </c>
      <c r="C19" s="52"/>
      <c r="D19" s="52"/>
      <c r="E19" s="53"/>
      <c r="F19" s="53"/>
      <c r="G19" s="54"/>
      <c r="H19" s="53"/>
    </row>
    <row r="20" spans="1:8" ht="14.25">
      <c r="A20" s="50">
        <v>10</v>
      </c>
      <c r="B20" s="55" t="s">
        <v>40</v>
      </c>
      <c r="C20" s="52" t="s">
        <v>41</v>
      </c>
      <c r="D20" s="52" t="s">
        <v>42</v>
      </c>
      <c r="E20" s="53">
        <v>558</v>
      </c>
      <c r="F20" s="53">
        <v>2757.5342956</v>
      </c>
      <c r="G20" s="54">
        <v>11.77</v>
      </c>
      <c r="H20" s="54">
        <v>4.35</v>
      </c>
    </row>
    <row r="21" spans="1:8" ht="14.25">
      <c r="A21" s="50">
        <f>A20+1</f>
        <v>11</v>
      </c>
      <c r="B21" s="55" t="s">
        <v>51</v>
      </c>
      <c r="C21" s="52" t="s">
        <v>44</v>
      </c>
      <c r="D21" s="52" t="s">
        <v>52</v>
      </c>
      <c r="E21" s="53">
        <v>321</v>
      </c>
      <c r="F21" s="53">
        <v>1596.5809326</v>
      </c>
      <c r="G21" s="54">
        <v>6.82</v>
      </c>
      <c r="H21" s="54">
        <v>4.25</v>
      </c>
    </row>
    <row r="22" spans="1:8" ht="14.25">
      <c r="A22" s="50">
        <f aca="true" t="shared" si="1" ref="A22:A30">A21+1</f>
        <v>12</v>
      </c>
      <c r="B22" s="55" t="s">
        <v>53</v>
      </c>
      <c r="C22" s="52" t="s">
        <v>41</v>
      </c>
      <c r="D22" s="52" t="s">
        <v>54</v>
      </c>
      <c r="E22" s="53">
        <v>322</v>
      </c>
      <c r="F22" s="53">
        <v>1594.2825972</v>
      </c>
      <c r="G22" s="54">
        <v>6.81</v>
      </c>
      <c r="H22" s="54">
        <v>4.25</v>
      </c>
    </row>
    <row r="23" spans="1:8" ht="14.25">
      <c r="A23" s="50">
        <f t="shared" si="1"/>
        <v>13</v>
      </c>
      <c r="B23" s="55" t="s">
        <v>46</v>
      </c>
      <c r="C23" s="52" t="s">
        <v>48</v>
      </c>
      <c r="D23" s="52" t="s">
        <v>49</v>
      </c>
      <c r="E23" s="53">
        <v>160</v>
      </c>
      <c r="F23" s="53">
        <v>799.9098254</v>
      </c>
      <c r="G23" s="54">
        <v>3.42</v>
      </c>
      <c r="H23" s="54">
        <v>4.2</v>
      </c>
    </row>
    <row r="24" spans="1:8" ht="14.25">
      <c r="A24" s="50">
        <f t="shared" si="1"/>
        <v>14</v>
      </c>
      <c r="B24" s="55" t="s">
        <v>43</v>
      </c>
      <c r="C24" s="52" t="s">
        <v>44</v>
      </c>
      <c r="D24" s="52" t="s">
        <v>45</v>
      </c>
      <c r="E24" s="53">
        <v>138</v>
      </c>
      <c r="F24" s="53">
        <v>675.1368203</v>
      </c>
      <c r="G24" s="54">
        <v>2.88</v>
      </c>
      <c r="H24" s="54">
        <v>4.7</v>
      </c>
    </row>
    <row r="25" spans="1:8" ht="14.25">
      <c r="A25" s="50">
        <f t="shared" si="1"/>
        <v>15</v>
      </c>
      <c r="B25" s="55" t="s">
        <v>46</v>
      </c>
      <c r="C25" s="52" t="s">
        <v>44</v>
      </c>
      <c r="D25" s="52" t="s">
        <v>47</v>
      </c>
      <c r="E25" s="53">
        <v>125</v>
      </c>
      <c r="F25" s="53">
        <v>611.406529</v>
      </c>
      <c r="G25" s="54">
        <v>2.61</v>
      </c>
      <c r="H25" s="54">
        <v>4.75</v>
      </c>
    </row>
    <row r="26" spans="1:8" ht="14.25">
      <c r="A26" s="50">
        <f t="shared" si="1"/>
        <v>16</v>
      </c>
      <c r="B26" s="55" t="s">
        <v>40</v>
      </c>
      <c r="C26" s="52" t="s">
        <v>41</v>
      </c>
      <c r="D26" s="52" t="s">
        <v>50</v>
      </c>
      <c r="E26" s="53">
        <v>86</v>
      </c>
      <c r="F26" s="53">
        <v>425.0736254</v>
      </c>
      <c r="G26" s="54">
        <v>1.82</v>
      </c>
      <c r="H26" s="54">
        <v>4.5</v>
      </c>
    </row>
    <row r="27" spans="1:8" ht="14.25">
      <c r="A27" s="50">
        <f t="shared" si="1"/>
        <v>17</v>
      </c>
      <c r="B27" s="55" t="s">
        <v>51</v>
      </c>
      <c r="C27" s="52" t="s">
        <v>44</v>
      </c>
      <c r="D27" s="52" t="s">
        <v>55</v>
      </c>
      <c r="E27" s="53">
        <v>75</v>
      </c>
      <c r="F27" s="53">
        <v>374.0375304</v>
      </c>
      <c r="G27" s="54">
        <v>1.6</v>
      </c>
      <c r="H27" s="54">
        <v>4.35</v>
      </c>
    </row>
    <row r="28" spans="1:8" ht="14.25">
      <c r="A28" s="50">
        <f t="shared" si="1"/>
        <v>18</v>
      </c>
      <c r="B28" s="55" t="s">
        <v>37</v>
      </c>
      <c r="C28" s="52" t="s">
        <v>38</v>
      </c>
      <c r="D28" s="52" t="s">
        <v>39</v>
      </c>
      <c r="E28" s="53">
        <v>60</v>
      </c>
      <c r="F28" s="53">
        <v>296.107495</v>
      </c>
      <c r="G28" s="54">
        <v>1.26</v>
      </c>
      <c r="H28" s="54">
        <v>4.9</v>
      </c>
    </row>
    <row r="29" spans="1:8" ht="14.25">
      <c r="A29" s="50">
        <f t="shared" si="1"/>
        <v>19</v>
      </c>
      <c r="B29" s="55" t="s">
        <v>56</v>
      </c>
      <c r="C29" s="52" t="s">
        <v>41</v>
      </c>
      <c r="D29" s="52" t="s">
        <v>57</v>
      </c>
      <c r="E29" s="53">
        <v>45</v>
      </c>
      <c r="F29" s="53">
        <v>224.0224359</v>
      </c>
      <c r="G29" s="54">
        <v>0.96</v>
      </c>
      <c r="H29" s="54">
        <v>4.15</v>
      </c>
    </row>
    <row r="30" spans="1:8" ht="14.25">
      <c r="A30" s="50">
        <f t="shared" si="1"/>
        <v>20</v>
      </c>
      <c r="B30" s="55" t="s">
        <v>46</v>
      </c>
      <c r="C30" s="52" t="s">
        <v>44</v>
      </c>
      <c r="D30" s="52" t="s">
        <v>58</v>
      </c>
      <c r="E30" s="53">
        <v>38</v>
      </c>
      <c r="F30" s="53">
        <v>189.6316185</v>
      </c>
      <c r="G30" s="54">
        <v>0.81</v>
      </c>
      <c r="H30" s="54">
        <v>4.25</v>
      </c>
    </row>
    <row r="31" spans="1:8" ht="14.25">
      <c r="A31" s="19"/>
      <c r="B31" s="24"/>
      <c r="C31" s="21"/>
      <c r="D31" s="21"/>
      <c r="E31" s="22"/>
      <c r="F31" s="22"/>
      <c r="G31" s="32"/>
      <c r="H31" s="22"/>
    </row>
    <row r="32" spans="1:8" ht="14.25">
      <c r="A32" s="35"/>
      <c r="B32" s="36" t="s">
        <v>14</v>
      </c>
      <c r="C32" s="37"/>
      <c r="D32" s="37"/>
      <c r="E32" s="38"/>
      <c r="F32" s="38">
        <v>19115.8254578</v>
      </c>
      <c r="G32" s="39">
        <v>81.64</v>
      </c>
      <c r="H32" s="38"/>
    </row>
    <row r="33" spans="1:8" ht="14.25">
      <c r="A33" s="14"/>
      <c r="B33" s="20" t="s">
        <v>15</v>
      </c>
      <c r="C33" s="15"/>
      <c r="D33" s="15"/>
      <c r="E33" s="16"/>
      <c r="F33" s="17"/>
      <c r="G33" s="18"/>
      <c r="H33" s="17"/>
    </row>
    <row r="34" spans="1:8" ht="14.25">
      <c r="A34" s="19"/>
      <c r="B34" s="24" t="s">
        <v>15</v>
      </c>
      <c r="C34" s="21"/>
      <c r="D34" s="21"/>
      <c r="E34" s="22"/>
      <c r="F34" s="22">
        <v>4223.4343918</v>
      </c>
      <c r="G34" s="32">
        <v>18.03</v>
      </c>
      <c r="H34" s="56">
        <v>0.03297236271676495</v>
      </c>
    </row>
    <row r="35" spans="1:8" ht="14.25">
      <c r="A35" s="35"/>
      <c r="B35" s="36" t="s">
        <v>14</v>
      </c>
      <c r="C35" s="37"/>
      <c r="D35" s="37"/>
      <c r="E35" s="44"/>
      <c r="F35" s="38">
        <v>4223.434</v>
      </c>
      <c r="G35" s="39">
        <v>18.03</v>
      </c>
      <c r="H35" s="38"/>
    </row>
    <row r="36" spans="1:8" ht="14.25">
      <c r="A36" s="26"/>
      <c r="B36" s="29" t="s">
        <v>16</v>
      </c>
      <c r="C36" s="27"/>
      <c r="D36" s="27"/>
      <c r="E36" s="28"/>
      <c r="F36" s="30"/>
      <c r="G36" s="31"/>
      <c r="H36" s="30"/>
    </row>
    <row r="37" spans="1:8" ht="14.25">
      <c r="A37" s="26"/>
      <c r="B37" s="29" t="s">
        <v>17</v>
      </c>
      <c r="C37" s="27"/>
      <c r="D37" s="27"/>
      <c r="E37" s="28"/>
      <c r="F37" s="22">
        <v>80.176865599997</v>
      </c>
      <c r="G37" s="32">
        <v>0.329999999999995</v>
      </c>
      <c r="H37" s="22"/>
    </row>
    <row r="38" spans="1:8" ht="14.25">
      <c r="A38" s="35"/>
      <c r="B38" s="45" t="s">
        <v>14</v>
      </c>
      <c r="C38" s="37"/>
      <c r="D38" s="37"/>
      <c r="E38" s="44"/>
      <c r="F38" s="38">
        <v>80.176865599997</v>
      </c>
      <c r="G38" s="39">
        <v>0.329999999999995</v>
      </c>
      <c r="H38" s="38"/>
    </row>
    <row r="39" spans="1:8" ht="14.25">
      <c r="A39" s="46"/>
      <c r="B39" s="48" t="s">
        <v>18</v>
      </c>
      <c r="C39" s="47"/>
      <c r="D39" s="47"/>
      <c r="E39" s="47"/>
      <c r="F39" s="33">
        <v>23419.437</v>
      </c>
      <c r="G39" s="34" t="s">
        <v>19</v>
      </c>
      <c r="H39" s="33"/>
    </row>
    <row r="41" spans="1:7" ht="28.5" customHeight="1">
      <c r="A41" s="58" t="s">
        <v>89</v>
      </c>
      <c r="B41" s="187" t="s">
        <v>90</v>
      </c>
      <c r="C41" s="187"/>
      <c r="D41" s="187"/>
      <c r="E41" s="187"/>
      <c r="F41" s="187"/>
      <c r="G41" s="188"/>
    </row>
    <row r="43" spans="1:5" ht="14.25">
      <c r="A43" t="s">
        <v>89</v>
      </c>
      <c r="B43" s="59" t="s">
        <v>91</v>
      </c>
      <c r="C43" s="59"/>
      <c r="D43" s="59"/>
      <c r="E43" s="59"/>
    </row>
    <row r="44" spans="2:5" ht="14.25">
      <c r="B44" s="60" t="s">
        <v>92</v>
      </c>
      <c r="C44" s="60"/>
      <c r="D44" s="60"/>
      <c r="E44" s="60"/>
    </row>
    <row r="45" spans="2:6" ht="28.5" customHeight="1">
      <c r="B45" s="189" t="s">
        <v>93</v>
      </c>
      <c r="C45" s="189"/>
      <c r="D45" s="189"/>
      <c r="E45" s="189"/>
      <c r="F45" s="189"/>
    </row>
  </sheetData>
  <sheetProtection/>
  <mergeCells count="4">
    <mergeCell ref="A2:H2"/>
    <mergeCell ref="A3:H3"/>
    <mergeCell ref="B41:G41"/>
    <mergeCell ref="B45:F45"/>
  </mergeCells>
  <conditionalFormatting sqref="C32:D32 C35:E38 F36 H36">
    <cfRule type="cellIs" priority="1" dxfId="26" operator="lessThan" stopIfTrue="1">
      <formula>0</formula>
    </cfRule>
  </conditionalFormatting>
  <conditionalFormatting sqref="G36">
    <cfRule type="cellIs" priority="2" dxfId="26" operator="lessThan" stopIfTrue="1">
      <formula>0</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41"/>
  <sheetViews>
    <sheetView zoomScalePageLayoutView="0" workbookViewId="0" topLeftCell="A1">
      <selection activeCell="A1" sqref="A1"/>
    </sheetView>
  </sheetViews>
  <sheetFormatPr defaultColWidth="9.140625" defaultRowHeight="15"/>
  <cols>
    <col min="1" max="1" width="7.28125" style="0" customWidth="1"/>
    <col min="2" max="2" width="41.421875" style="0" customWidth="1"/>
    <col min="3" max="3" width="21.851562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4.25">
      <c r="A1" s="10"/>
      <c r="G1" s="11"/>
    </row>
    <row r="2" spans="1:8" ht="14.25">
      <c r="A2" s="185" t="s">
        <v>86</v>
      </c>
      <c r="B2" s="185"/>
      <c r="C2" s="185"/>
      <c r="D2" s="185"/>
      <c r="E2" s="185"/>
      <c r="F2" s="185"/>
      <c r="G2" s="185"/>
      <c r="H2" s="185"/>
    </row>
    <row r="3" spans="1:8" ht="14.25">
      <c r="A3" s="186" t="s">
        <v>1</v>
      </c>
      <c r="B3" s="186"/>
      <c r="C3" s="186"/>
      <c r="D3" s="186"/>
      <c r="E3" s="186"/>
      <c r="F3" s="186"/>
      <c r="G3" s="186"/>
      <c r="H3" s="186"/>
    </row>
    <row r="4" spans="1:8" ht="26.25" customHeight="1">
      <c r="A4" s="40" t="s">
        <v>2</v>
      </c>
      <c r="B4" s="41" t="s">
        <v>3</v>
      </c>
      <c r="C4" s="41" t="s">
        <v>4</v>
      </c>
      <c r="D4" s="42" t="s">
        <v>5</v>
      </c>
      <c r="E4" s="42" t="s">
        <v>6</v>
      </c>
      <c r="F4" s="49" t="s">
        <v>7</v>
      </c>
      <c r="G4" s="43" t="s">
        <v>8</v>
      </c>
      <c r="H4" s="49" t="s">
        <v>9</v>
      </c>
    </row>
    <row r="5" spans="1:8" ht="14.25">
      <c r="A5" s="14"/>
      <c r="B5" s="15"/>
      <c r="C5" s="15"/>
      <c r="D5" s="15"/>
      <c r="E5" s="16"/>
      <c r="F5" s="17"/>
      <c r="G5" s="18"/>
      <c r="H5" s="17"/>
    </row>
    <row r="6" spans="1:8" ht="14.25">
      <c r="A6" s="19"/>
      <c r="B6" s="20" t="s">
        <v>10</v>
      </c>
      <c r="C6" s="21"/>
      <c r="D6" s="21"/>
      <c r="E6" s="22"/>
      <c r="F6" s="22"/>
      <c r="G6" s="23"/>
      <c r="H6" s="22"/>
    </row>
    <row r="7" spans="1:8" ht="14.25">
      <c r="A7" s="19">
        <v>1</v>
      </c>
      <c r="B7" s="24" t="s">
        <v>20</v>
      </c>
      <c r="C7" s="21" t="s">
        <v>21</v>
      </c>
      <c r="D7" s="21" t="s">
        <v>64</v>
      </c>
      <c r="E7" s="22">
        <v>260</v>
      </c>
      <c r="F7" s="22">
        <v>2615.2260274</v>
      </c>
      <c r="G7" s="32">
        <v>12.24</v>
      </c>
      <c r="H7" s="32">
        <v>14.25</v>
      </c>
    </row>
    <row r="8" spans="1:8" ht="14.25">
      <c r="A8" s="19"/>
      <c r="B8" s="24"/>
      <c r="C8" s="21"/>
      <c r="D8" s="21"/>
      <c r="E8" s="22"/>
      <c r="F8" s="22"/>
      <c r="G8" s="25"/>
      <c r="H8" s="22"/>
    </row>
    <row r="9" spans="1:8" ht="14.25">
      <c r="A9" s="19"/>
      <c r="B9" s="20" t="s">
        <v>11</v>
      </c>
      <c r="C9" s="24"/>
      <c r="D9" s="24"/>
      <c r="E9" s="24"/>
      <c r="F9" s="24"/>
      <c r="G9" s="24"/>
      <c r="H9" s="19"/>
    </row>
    <row r="10" spans="1:8" ht="14.25">
      <c r="A10" s="19">
        <v>2</v>
      </c>
      <c r="B10" s="24" t="s">
        <v>26</v>
      </c>
      <c r="C10" s="21" t="s">
        <v>27</v>
      </c>
      <c r="D10" s="21" t="s">
        <v>28</v>
      </c>
      <c r="E10" s="22">
        <v>558</v>
      </c>
      <c r="F10" s="22">
        <v>5598.9184931</v>
      </c>
      <c r="G10" s="32">
        <v>26.2</v>
      </c>
      <c r="H10" s="32">
        <v>8.25</v>
      </c>
    </row>
    <row r="11" spans="1:8" ht="14.25">
      <c r="A11" s="19">
        <f>A10+1</f>
        <v>3</v>
      </c>
      <c r="B11" s="24" t="s">
        <v>23</v>
      </c>
      <c r="C11" s="21" t="s">
        <v>24</v>
      </c>
      <c r="D11" s="21" t="s">
        <v>68</v>
      </c>
      <c r="E11" s="22">
        <v>280</v>
      </c>
      <c r="F11" s="22">
        <v>2809.4931507</v>
      </c>
      <c r="G11" s="32">
        <v>13.14</v>
      </c>
      <c r="H11" s="32">
        <v>8.25</v>
      </c>
    </row>
    <row r="12" spans="1:8" ht="14.25">
      <c r="A12" s="19">
        <f>A11+1</f>
        <v>4</v>
      </c>
      <c r="B12" s="24" t="s">
        <v>29</v>
      </c>
      <c r="C12" s="21" t="s">
        <v>30</v>
      </c>
      <c r="D12" s="21" t="s">
        <v>65</v>
      </c>
      <c r="E12" s="22">
        <v>105</v>
      </c>
      <c r="F12" s="22">
        <v>1054.7681507</v>
      </c>
      <c r="G12" s="32">
        <v>4.93</v>
      </c>
      <c r="H12" s="32">
        <v>10.8</v>
      </c>
    </row>
    <row r="13" spans="1:8" ht="14.25">
      <c r="A13" s="19">
        <f>A12+1</f>
        <v>5</v>
      </c>
      <c r="B13" s="24" t="s">
        <v>26</v>
      </c>
      <c r="C13" s="21" t="s">
        <v>27</v>
      </c>
      <c r="D13" s="21" t="s">
        <v>32</v>
      </c>
      <c r="E13" s="22">
        <v>8</v>
      </c>
      <c r="F13" s="22">
        <v>80.2712329</v>
      </c>
      <c r="G13" s="32">
        <v>0.38</v>
      </c>
      <c r="H13" s="32">
        <v>8.25</v>
      </c>
    </row>
    <row r="14" spans="1:8" ht="14.25">
      <c r="A14" s="19">
        <f>A13+1</f>
        <v>6</v>
      </c>
      <c r="B14" s="24" t="s">
        <v>34</v>
      </c>
      <c r="C14" s="21" t="s">
        <v>35</v>
      </c>
      <c r="D14" s="21" t="s">
        <v>36</v>
      </c>
      <c r="E14" s="22">
        <v>1031</v>
      </c>
      <c r="F14" s="22">
        <v>10.3544884</v>
      </c>
      <c r="G14" s="32">
        <v>0.05</v>
      </c>
      <c r="H14" s="32">
        <v>10.5</v>
      </c>
    </row>
    <row r="15" spans="1:8" ht="14.25">
      <c r="A15" s="19"/>
      <c r="B15" s="24"/>
      <c r="C15" s="21"/>
      <c r="D15" s="21"/>
      <c r="E15" s="22"/>
      <c r="F15" s="22"/>
      <c r="G15" s="32"/>
      <c r="H15" s="22"/>
    </row>
    <row r="16" spans="1:8" s="57" customFormat="1" ht="14.25">
      <c r="A16" s="50"/>
      <c r="B16" s="51" t="s">
        <v>12</v>
      </c>
      <c r="C16" s="52"/>
      <c r="D16" s="52"/>
      <c r="E16" s="53"/>
      <c r="F16" s="53"/>
      <c r="G16" s="54"/>
      <c r="H16" s="53"/>
    </row>
    <row r="17" spans="1:8" s="57" customFormat="1" ht="14.25">
      <c r="A17" s="50">
        <v>7</v>
      </c>
      <c r="B17" s="55" t="s">
        <v>51</v>
      </c>
      <c r="C17" s="52" t="s">
        <v>44</v>
      </c>
      <c r="D17" s="52" t="s">
        <v>52</v>
      </c>
      <c r="E17" s="53">
        <v>267</v>
      </c>
      <c r="F17" s="53">
        <v>1327.9972243</v>
      </c>
      <c r="G17" s="54">
        <v>6.21</v>
      </c>
      <c r="H17" s="54">
        <v>4.25</v>
      </c>
    </row>
    <row r="18" spans="1:8" s="57" customFormat="1" ht="14.25">
      <c r="A18" s="50">
        <f>A17+1</f>
        <v>8</v>
      </c>
      <c r="B18" s="55" t="s">
        <v>53</v>
      </c>
      <c r="C18" s="52" t="s">
        <v>41</v>
      </c>
      <c r="D18" s="52" t="s">
        <v>54</v>
      </c>
      <c r="E18" s="53">
        <v>266</v>
      </c>
      <c r="F18" s="53">
        <v>1317.0160586</v>
      </c>
      <c r="G18" s="54">
        <v>6.16</v>
      </c>
      <c r="H18" s="54">
        <v>4.25</v>
      </c>
    </row>
    <row r="19" spans="1:8" s="57" customFormat="1" ht="14.25">
      <c r="A19" s="50">
        <f aca="true" t="shared" si="0" ref="A19:A26">A18+1</f>
        <v>9</v>
      </c>
      <c r="B19" s="55" t="s">
        <v>40</v>
      </c>
      <c r="C19" s="52" t="s">
        <v>41</v>
      </c>
      <c r="D19" s="52" t="s">
        <v>50</v>
      </c>
      <c r="E19" s="53">
        <v>162</v>
      </c>
      <c r="F19" s="53">
        <v>800.7200851</v>
      </c>
      <c r="G19" s="54">
        <v>3.75</v>
      </c>
      <c r="H19" s="54">
        <v>4.5</v>
      </c>
    </row>
    <row r="20" spans="1:8" s="57" customFormat="1" ht="14.25">
      <c r="A20" s="50">
        <f t="shared" si="0"/>
        <v>10</v>
      </c>
      <c r="B20" s="55" t="s">
        <v>43</v>
      </c>
      <c r="C20" s="52" t="s">
        <v>44</v>
      </c>
      <c r="D20" s="52" t="s">
        <v>45</v>
      </c>
      <c r="E20" s="53">
        <v>152</v>
      </c>
      <c r="F20" s="53">
        <v>743.6289615</v>
      </c>
      <c r="G20" s="54">
        <v>3.48</v>
      </c>
      <c r="H20" s="54">
        <v>4.7</v>
      </c>
    </row>
    <row r="21" spans="1:8" s="57" customFormat="1" ht="14.25">
      <c r="A21" s="50">
        <f t="shared" si="0"/>
        <v>11</v>
      </c>
      <c r="B21" s="55" t="s">
        <v>46</v>
      </c>
      <c r="C21" s="52" t="s">
        <v>44</v>
      </c>
      <c r="D21" s="52" t="s">
        <v>47</v>
      </c>
      <c r="E21" s="53">
        <v>138</v>
      </c>
      <c r="F21" s="53">
        <v>674.992808</v>
      </c>
      <c r="G21" s="54">
        <v>3.16</v>
      </c>
      <c r="H21" s="54">
        <v>4.75</v>
      </c>
    </row>
    <row r="22" spans="1:8" s="57" customFormat="1" ht="14.25">
      <c r="A22" s="50">
        <f t="shared" si="0"/>
        <v>12</v>
      </c>
      <c r="B22" s="55" t="s">
        <v>40</v>
      </c>
      <c r="C22" s="52" t="s">
        <v>41</v>
      </c>
      <c r="D22" s="52" t="s">
        <v>42</v>
      </c>
      <c r="E22" s="53">
        <v>112</v>
      </c>
      <c r="F22" s="53">
        <v>553.4835862</v>
      </c>
      <c r="G22" s="54">
        <v>2.59</v>
      </c>
      <c r="H22" s="54">
        <v>4.35</v>
      </c>
    </row>
    <row r="23" spans="1:8" s="57" customFormat="1" ht="14.25">
      <c r="A23" s="50">
        <f t="shared" si="0"/>
        <v>13</v>
      </c>
      <c r="B23" s="55" t="s">
        <v>37</v>
      </c>
      <c r="C23" s="52" t="s">
        <v>38</v>
      </c>
      <c r="D23" s="52" t="s">
        <v>39</v>
      </c>
      <c r="E23" s="53">
        <v>80</v>
      </c>
      <c r="F23" s="53">
        <v>394.8099934</v>
      </c>
      <c r="G23" s="54">
        <v>1.85</v>
      </c>
      <c r="H23" s="54">
        <v>4.9</v>
      </c>
    </row>
    <row r="24" spans="1:8" s="57" customFormat="1" ht="14.25">
      <c r="A24" s="50">
        <f t="shared" si="0"/>
        <v>14</v>
      </c>
      <c r="B24" s="55" t="s">
        <v>56</v>
      </c>
      <c r="C24" s="52" t="s">
        <v>41</v>
      </c>
      <c r="D24" s="52" t="s">
        <v>57</v>
      </c>
      <c r="E24" s="53">
        <v>71</v>
      </c>
      <c r="F24" s="53">
        <v>353.4576211</v>
      </c>
      <c r="G24" s="54">
        <v>1.65</v>
      </c>
      <c r="H24" s="54">
        <v>4.15</v>
      </c>
    </row>
    <row r="25" spans="1:8" s="57" customFormat="1" ht="14.25">
      <c r="A25" s="50">
        <f t="shared" si="0"/>
        <v>15</v>
      </c>
      <c r="B25" s="55" t="s">
        <v>46</v>
      </c>
      <c r="C25" s="52" t="s">
        <v>44</v>
      </c>
      <c r="D25" s="52" t="s">
        <v>58</v>
      </c>
      <c r="E25" s="53">
        <v>43</v>
      </c>
      <c r="F25" s="53">
        <v>214.5831473</v>
      </c>
      <c r="G25" s="54">
        <v>1</v>
      </c>
      <c r="H25" s="54">
        <v>4.25</v>
      </c>
    </row>
    <row r="26" spans="1:8" s="57" customFormat="1" ht="14.25">
      <c r="A26" s="50">
        <f t="shared" si="0"/>
        <v>16</v>
      </c>
      <c r="B26" s="55" t="s">
        <v>51</v>
      </c>
      <c r="C26" s="52" t="s">
        <v>44</v>
      </c>
      <c r="D26" s="52" t="s">
        <v>55</v>
      </c>
      <c r="E26" s="53">
        <v>40</v>
      </c>
      <c r="F26" s="53">
        <v>199.4866829</v>
      </c>
      <c r="G26" s="54">
        <v>0.93</v>
      </c>
      <c r="H26" s="54">
        <v>4.35</v>
      </c>
    </row>
    <row r="27" spans="1:8" ht="14.25">
      <c r="A27" s="19"/>
      <c r="B27" s="24"/>
      <c r="C27" s="21"/>
      <c r="D27" s="21"/>
      <c r="E27" s="22"/>
      <c r="F27" s="22"/>
      <c r="G27" s="32"/>
      <c r="H27" s="22"/>
    </row>
    <row r="28" spans="1:8" ht="14.25">
      <c r="A28" s="35"/>
      <c r="B28" s="36" t="s">
        <v>14</v>
      </c>
      <c r="C28" s="37"/>
      <c r="D28" s="37"/>
      <c r="E28" s="38"/>
      <c r="F28" s="38">
        <v>18749.2077116</v>
      </c>
      <c r="G28" s="39">
        <v>87.72</v>
      </c>
      <c r="H28" s="38"/>
    </row>
    <row r="29" spans="1:8" ht="14.25">
      <c r="A29" s="14"/>
      <c r="B29" s="20" t="s">
        <v>15</v>
      </c>
      <c r="C29" s="15"/>
      <c r="D29" s="15"/>
      <c r="E29" s="16"/>
      <c r="F29" s="17"/>
      <c r="G29" s="18"/>
      <c r="H29" s="17"/>
    </row>
    <row r="30" spans="1:8" ht="14.25">
      <c r="A30" s="19"/>
      <c r="B30" s="24" t="s">
        <v>15</v>
      </c>
      <c r="C30" s="21"/>
      <c r="D30" s="21"/>
      <c r="E30" s="22">
        <v>26180.169201</v>
      </c>
      <c r="F30" s="22">
        <v>2617.7805064</v>
      </c>
      <c r="G30" s="32">
        <v>12.25</v>
      </c>
      <c r="H30" s="56">
        <v>0.03297236271676495</v>
      </c>
    </row>
    <row r="31" spans="1:8" ht="14.25">
      <c r="A31" s="35"/>
      <c r="B31" s="36" t="s">
        <v>14</v>
      </c>
      <c r="C31" s="37"/>
      <c r="D31" s="37"/>
      <c r="E31" s="44"/>
      <c r="F31" s="38">
        <v>2617.781</v>
      </c>
      <c r="G31" s="39">
        <v>12.25</v>
      </c>
      <c r="H31" s="38"/>
    </row>
    <row r="32" spans="1:8" ht="14.25">
      <c r="A32" s="26"/>
      <c r="B32" s="29" t="s">
        <v>16</v>
      </c>
      <c r="C32" s="27"/>
      <c r="D32" s="27"/>
      <c r="E32" s="28"/>
      <c r="F32" s="30"/>
      <c r="G32" s="31"/>
      <c r="H32" s="30"/>
    </row>
    <row r="33" spans="1:8" ht="14.25">
      <c r="A33" s="26"/>
      <c r="B33" s="29" t="s">
        <v>17</v>
      </c>
      <c r="C33" s="27"/>
      <c r="D33" s="27"/>
      <c r="E33" s="28"/>
      <c r="F33" s="22">
        <v>6.610586599998442</v>
      </c>
      <c r="G33" s="32">
        <v>0.030000000000001137</v>
      </c>
      <c r="H33" s="22"/>
    </row>
    <row r="34" spans="1:8" ht="14.25">
      <c r="A34" s="35"/>
      <c r="B34" s="45" t="s">
        <v>14</v>
      </c>
      <c r="C34" s="37"/>
      <c r="D34" s="37"/>
      <c r="E34" s="44"/>
      <c r="F34" s="38">
        <v>6.610586599998442</v>
      </c>
      <c r="G34" s="39">
        <v>0.030000000000001137</v>
      </c>
      <c r="H34" s="38"/>
    </row>
    <row r="35" spans="1:8" ht="14.25">
      <c r="A35" s="46"/>
      <c r="B35" s="48" t="s">
        <v>18</v>
      </c>
      <c r="C35" s="47"/>
      <c r="D35" s="47"/>
      <c r="E35" s="47"/>
      <c r="F35" s="33">
        <v>21373.599</v>
      </c>
      <c r="G35" s="34" t="s">
        <v>19</v>
      </c>
      <c r="H35" s="33"/>
    </row>
    <row r="37" spans="1:7" ht="28.5" customHeight="1">
      <c r="A37" s="58" t="s">
        <v>89</v>
      </c>
      <c r="B37" s="187" t="s">
        <v>90</v>
      </c>
      <c r="C37" s="187"/>
      <c r="D37" s="187"/>
      <c r="E37" s="187"/>
      <c r="F37" s="187"/>
      <c r="G37" s="188"/>
    </row>
    <row r="39" spans="1:5" ht="14.25">
      <c r="A39" t="s">
        <v>89</v>
      </c>
      <c r="B39" s="59" t="s">
        <v>91</v>
      </c>
      <c r="C39" s="59"/>
      <c r="D39" s="59"/>
      <c r="E39" s="59"/>
    </row>
    <row r="40" spans="2:5" ht="14.25">
      <c r="B40" s="60" t="s">
        <v>92</v>
      </c>
      <c r="C40" s="60"/>
      <c r="D40" s="60"/>
      <c r="E40" s="60"/>
    </row>
    <row r="41" spans="2:6" ht="28.5" customHeight="1">
      <c r="B41" s="189" t="s">
        <v>93</v>
      </c>
      <c r="C41" s="189"/>
      <c r="D41" s="189"/>
      <c r="E41" s="189"/>
      <c r="F41" s="189"/>
    </row>
  </sheetData>
  <sheetProtection/>
  <mergeCells count="4">
    <mergeCell ref="A2:H2"/>
    <mergeCell ref="A3:H3"/>
    <mergeCell ref="B37:G37"/>
    <mergeCell ref="B41:F41"/>
  </mergeCells>
  <conditionalFormatting sqref="C28:D28 C31:E34 F32 H32">
    <cfRule type="cellIs" priority="1" dxfId="26" operator="lessThan" stopIfTrue="1">
      <formula>0</formula>
    </cfRule>
  </conditionalFormatting>
  <conditionalFormatting sqref="G32">
    <cfRule type="cellIs" priority="2" dxfId="26" operator="lessThan" stopIfTrue="1">
      <formula>0</formula>
    </cfRule>
  </conditionalFormatting>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39"/>
  <sheetViews>
    <sheetView zoomScalePageLayoutView="0" workbookViewId="0" topLeftCell="A1">
      <selection activeCell="A1" sqref="A1"/>
    </sheetView>
  </sheetViews>
  <sheetFormatPr defaultColWidth="9.140625" defaultRowHeight="15"/>
  <cols>
    <col min="1" max="1" width="7.28125" style="0" customWidth="1"/>
    <col min="2" max="2" width="46.140625" style="0" customWidth="1"/>
    <col min="3" max="3" width="23.4218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4.25">
      <c r="A1" s="10"/>
      <c r="G1" s="11"/>
    </row>
    <row r="2" spans="1:8" ht="14.25">
      <c r="A2" s="185" t="s">
        <v>85</v>
      </c>
      <c r="B2" s="185"/>
      <c r="C2" s="185"/>
      <c r="D2" s="185"/>
      <c r="E2" s="185"/>
      <c r="F2" s="185"/>
      <c r="G2" s="185"/>
      <c r="H2" s="185"/>
    </row>
    <row r="3" spans="1:8" ht="14.25">
      <c r="A3" s="186" t="s">
        <v>1</v>
      </c>
      <c r="B3" s="186"/>
      <c r="C3" s="186"/>
      <c r="D3" s="186"/>
      <c r="E3" s="186"/>
      <c r="F3" s="186"/>
      <c r="G3" s="186"/>
      <c r="H3" s="186"/>
    </row>
    <row r="4" spans="1:8" ht="26.25" customHeight="1">
      <c r="A4" s="40" t="s">
        <v>2</v>
      </c>
      <c r="B4" s="41" t="s">
        <v>3</v>
      </c>
      <c r="C4" s="41" t="s">
        <v>4</v>
      </c>
      <c r="D4" s="42" t="s">
        <v>5</v>
      </c>
      <c r="E4" s="42" t="s">
        <v>6</v>
      </c>
      <c r="F4" s="49" t="s">
        <v>7</v>
      </c>
      <c r="G4" s="43" t="s">
        <v>8</v>
      </c>
      <c r="H4" s="49" t="s">
        <v>9</v>
      </c>
    </row>
    <row r="5" spans="1:8" ht="14.25">
      <c r="A5" s="14"/>
      <c r="B5" s="15"/>
      <c r="C5" s="15"/>
      <c r="D5" s="15"/>
      <c r="E5" s="16"/>
      <c r="F5" s="17"/>
      <c r="G5" s="18"/>
      <c r="H5" s="17"/>
    </row>
    <row r="6" spans="1:8" ht="14.25">
      <c r="A6" s="19"/>
      <c r="B6" s="20" t="s">
        <v>11</v>
      </c>
      <c r="C6" s="24"/>
      <c r="D6" s="24"/>
      <c r="E6" s="24"/>
      <c r="F6" s="24"/>
      <c r="G6" s="24"/>
      <c r="H6" s="19"/>
    </row>
    <row r="7" spans="1:8" ht="14.25">
      <c r="A7" s="19">
        <v>1</v>
      </c>
      <c r="B7" s="24" t="s">
        <v>26</v>
      </c>
      <c r="C7" s="21" t="s">
        <v>27</v>
      </c>
      <c r="D7" s="21" t="s">
        <v>63</v>
      </c>
      <c r="E7" s="22">
        <v>123</v>
      </c>
      <c r="F7" s="22">
        <v>527.5842084</v>
      </c>
      <c r="G7" s="32">
        <v>3.29</v>
      </c>
      <c r="H7" s="32">
        <v>8.25</v>
      </c>
    </row>
    <row r="8" spans="1:8" ht="14.25">
      <c r="A8" s="19">
        <f>A7+1</f>
        <v>2</v>
      </c>
      <c r="B8" s="24" t="s">
        <v>26</v>
      </c>
      <c r="C8" s="21" t="s">
        <v>27</v>
      </c>
      <c r="D8" s="21" t="s">
        <v>33</v>
      </c>
      <c r="E8" s="22">
        <v>43</v>
      </c>
      <c r="F8" s="22">
        <v>431.4578767</v>
      </c>
      <c r="G8" s="32">
        <v>2.69</v>
      </c>
      <c r="H8" s="32">
        <v>8.25</v>
      </c>
    </row>
    <row r="9" spans="1:8" ht="14.25">
      <c r="A9" s="19">
        <f>A8+1</f>
        <v>3</v>
      </c>
      <c r="B9" s="24" t="s">
        <v>26</v>
      </c>
      <c r="C9" s="21" t="s">
        <v>27</v>
      </c>
      <c r="D9" s="21" t="s">
        <v>32</v>
      </c>
      <c r="E9" s="22">
        <v>8</v>
      </c>
      <c r="F9" s="22">
        <v>80.2712329</v>
      </c>
      <c r="G9" s="32">
        <v>0.5</v>
      </c>
      <c r="H9" s="32">
        <v>8.25</v>
      </c>
    </row>
    <row r="10" spans="1:8" ht="14.25">
      <c r="A10" s="19">
        <f>A9+1</f>
        <v>4</v>
      </c>
      <c r="B10" s="24" t="s">
        <v>26</v>
      </c>
      <c r="C10" s="21" t="s">
        <v>27</v>
      </c>
      <c r="D10" s="21" t="s">
        <v>28</v>
      </c>
      <c r="E10" s="22">
        <v>4</v>
      </c>
      <c r="F10" s="22">
        <v>40.1356164</v>
      </c>
      <c r="G10" s="32">
        <v>0.25</v>
      </c>
      <c r="H10" s="32">
        <v>8.25</v>
      </c>
    </row>
    <row r="11" spans="1:8" ht="14.25">
      <c r="A11" s="19">
        <f>A10+1</f>
        <v>5</v>
      </c>
      <c r="B11" s="24" t="s">
        <v>60</v>
      </c>
      <c r="C11" s="21" t="s">
        <v>61</v>
      </c>
      <c r="D11" s="21" t="s">
        <v>62</v>
      </c>
      <c r="E11" s="22">
        <v>100</v>
      </c>
      <c r="F11" s="22">
        <v>24.535274</v>
      </c>
      <c r="G11" s="32">
        <v>0.15</v>
      </c>
      <c r="H11" s="32">
        <v>16</v>
      </c>
    </row>
    <row r="12" spans="1:8" ht="14.25">
      <c r="A12" s="19"/>
      <c r="B12" s="24"/>
      <c r="C12" s="21"/>
      <c r="D12" s="21"/>
      <c r="E12" s="22"/>
      <c r="F12" s="22"/>
      <c r="G12" s="32"/>
      <c r="H12" s="22"/>
    </row>
    <row r="13" spans="1:8" s="57" customFormat="1" ht="14.25">
      <c r="A13" s="50"/>
      <c r="B13" s="51" t="s">
        <v>12</v>
      </c>
      <c r="C13" s="52"/>
      <c r="D13" s="52"/>
      <c r="E13" s="53"/>
      <c r="F13" s="53"/>
      <c r="G13" s="54"/>
      <c r="H13" s="53"/>
    </row>
    <row r="14" spans="1:8" s="57" customFormat="1" ht="14.25">
      <c r="A14" s="50">
        <v>6</v>
      </c>
      <c r="B14" s="55" t="s">
        <v>46</v>
      </c>
      <c r="C14" s="52" t="s">
        <v>44</v>
      </c>
      <c r="D14" s="52" t="s">
        <v>58</v>
      </c>
      <c r="E14" s="53">
        <v>420</v>
      </c>
      <c r="F14" s="53">
        <v>2095.928415</v>
      </c>
      <c r="G14" s="54">
        <v>13.07</v>
      </c>
      <c r="H14" s="54">
        <v>4.25</v>
      </c>
    </row>
    <row r="15" spans="1:8" s="57" customFormat="1" ht="14.25">
      <c r="A15" s="50">
        <f>A14+1</f>
        <v>7</v>
      </c>
      <c r="B15" s="55" t="s">
        <v>51</v>
      </c>
      <c r="C15" s="52" t="s">
        <v>44</v>
      </c>
      <c r="D15" s="52" t="s">
        <v>55</v>
      </c>
      <c r="E15" s="53">
        <v>389</v>
      </c>
      <c r="F15" s="53">
        <v>1940.0079909</v>
      </c>
      <c r="G15" s="54">
        <v>12.1</v>
      </c>
      <c r="H15" s="54">
        <v>4.35</v>
      </c>
    </row>
    <row r="16" spans="1:8" s="57" customFormat="1" ht="14.25">
      <c r="A16" s="50">
        <f aca="true" t="shared" si="0" ref="A16:A24">A15+1</f>
        <v>8</v>
      </c>
      <c r="B16" s="55" t="s">
        <v>40</v>
      </c>
      <c r="C16" s="52" t="s">
        <v>41</v>
      </c>
      <c r="D16" s="52" t="s">
        <v>42</v>
      </c>
      <c r="E16" s="53">
        <v>308</v>
      </c>
      <c r="F16" s="53">
        <v>1522.0798621</v>
      </c>
      <c r="G16" s="54">
        <v>9.49</v>
      </c>
      <c r="H16" s="54">
        <v>4.35</v>
      </c>
    </row>
    <row r="17" spans="1:8" s="57" customFormat="1" ht="14.25">
      <c r="A17" s="50">
        <f t="shared" si="0"/>
        <v>9</v>
      </c>
      <c r="B17" s="55" t="s">
        <v>46</v>
      </c>
      <c r="C17" s="52" t="s">
        <v>48</v>
      </c>
      <c r="D17" s="52" t="s">
        <v>49</v>
      </c>
      <c r="E17" s="53">
        <v>218</v>
      </c>
      <c r="F17" s="53">
        <v>1089.8771371</v>
      </c>
      <c r="G17" s="54">
        <v>6.8</v>
      </c>
      <c r="H17" s="54">
        <v>4.2</v>
      </c>
    </row>
    <row r="18" spans="1:8" s="57" customFormat="1" ht="14.25">
      <c r="A18" s="50">
        <f t="shared" si="0"/>
        <v>10</v>
      </c>
      <c r="B18" s="55" t="s">
        <v>37</v>
      </c>
      <c r="C18" s="52" t="s">
        <v>38</v>
      </c>
      <c r="D18" s="52" t="s">
        <v>39</v>
      </c>
      <c r="E18" s="53">
        <v>178</v>
      </c>
      <c r="F18" s="53">
        <v>878.4522352</v>
      </c>
      <c r="G18" s="54">
        <v>5.48</v>
      </c>
      <c r="H18" s="54">
        <v>4.9</v>
      </c>
    </row>
    <row r="19" spans="1:8" s="57" customFormat="1" ht="14.25">
      <c r="A19" s="50">
        <f t="shared" si="0"/>
        <v>11</v>
      </c>
      <c r="B19" s="55" t="s">
        <v>40</v>
      </c>
      <c r="C19" s="52" t="s">
        <v>41</v>
      </c>
      <c r="D19" s="52" t="s">
        <v>50</v>
      </c>
      <c r="E19" s="53">
        <v>164</v>
      </c>
      <c r="F19" s="53">
        <v>810.6055182</v>
      </c>
      <c r="G19" s="54">
        <v>5.05</v>
      </c>
      <c r="H19" s="54">
        <v>4.5</v>
      </c>
    </row>
    <row r="20" spans="1:8" s="57" customFormat="1" ht="14.25">
      <c r="A20" s="50">
        <f t="shared" si="0"/>
        <v>12</v>
      </c>
      <c r="B20" s="55" t="s">
        <v>43</v>
      </c>
      <c r="C20" s="52" t="s">
        <v>44</v>
      </c>
      <c r="D20" s="52" t="s">
        <v>45</v>
      </c>
      <c r="E20" s="53">
        <v>144</v>
      </c>
      <c r="F20" s="53">
        <v>704.4905951</v>
      </c>
      <c r="G20" s="54">
        <v>4.39</v>
      </c>
      <c r="H20" s="54">
        <v>4.7</v>
      </c>
    </row>
    <row r="21" spans="1:8" s="57" customFormat="1" ht="14.25">
      <c r="A21" s="50">
        <f t="shared" si="0"/>
        <v>13</v>
      </c>
      <c r="B21" s="55" t="s">
        <v>46</v>
      </c>
      <c r="C21" s="52" t="s">
        <v>44</v>
      </c>
      <c r="D21" s="52" t="s">
        <v>47</v>
      </c>
      <c r="E21" s="53">
        <v>131</v>
      </c>
      <c r="F21" s="53">
        <v>640.7540424</v>
      </c>
      <c r="G21" s="54">
        <v>4</v>
      </c>
      <c r="H21" s="54">
        <v>4.75</v>
      </c>
    </row>
    <row r="22" spans="1:8" s="57" customFormat="1" ht="14.25">
      <c r="A22" s="50">
        <f t="shared" si="0"/>
        <v>14</v>
      </c>
      <c r="B22" s="55" t="s">
        <v>56</v>
      </c>
      <c r="C22" s="52" t="s">
        <v>41</v>
      </c>
      <c r="D22" s="52" t="s">
        <v>57</v>
      </c>
      <c r="E22" s="53">
        <v>114</v>
      </c>
      <c r="F22" s="53">
        <v>567.5235043</v>
      </c>
      <c r="G22" s="54">
        <v>3.54</v>
      </c>
      <c r="H22" s="54">
        <v>4.15</v>
      </c>
    </row>
    <row r="23" spans="1:8" s="57" customFormat="1" ht="14.25">
      <c r="A23" s="50">
        <f t="shared" si="0"/>
        <v>15</v>
      </c>
      <c r="B23" s="55" t="s">
        <v>51</v>
      </c>
      <c r="C23" s="52" t="s">
        <v>44</v>
      </c>
      <c r="D23" s="52" t="s">
        <v>52</v>
      </c>
      <c r="E23" s="53">
        <v>55</v>
      </c>
      <c r="F23" s="53">
        <v>273.5574807</v>
      </c>
      <c r="G23" s="54">
        <v>1.71</v>
      </c>
      <c r="H23" s="54">
        <v>4.25</v>
      </c>
    </row>
    <row r="24" spans="1:8" s="57" customFormat="1" ht="14.25">
      <c r="A24" s="50">
        <f t="shared" si="0"/>
        <v>16</v>
      </c>
      <c r="B24" s="55" t="s">
        <v>53</v>
      </c>
      <c r="C24" s="52" t="s">
        <v>41</v>
      </c>
      <c r="D24" s="52" t="s">
        <v>54</v>
      </c>
      <c r="E24" s="53">
        <v>54</v>
      </c>
      <c r="F24" s="53">
        <v>267.3641623</v>
      </c>
      <c r="G24" s="54">
        <v>1.67</v>
      </c>
      <c r="H24" s="54">
        <v>4.25</v>
      </c>
    </row>
    <row r="25" spans="1:8" ht="14.25">
      <c r="A25" s="19"/>
      <c r="B25" s="24"/>
      <c r="C25" s="21"/>
      <c r="D25" s="21"/>
      <c r="E25" s="22"/>
      <c r="F25" s="22"/>
      <c r="G25" s="32"/>
      <c r="H25" s="22"/>
    </row>
    <row r="26" spans="1:8" ht="14.25">
      <c r="A26" s="35"/>
      <c r="B26" s="36" t="s">
        <v>14</v>
      </c>
      <c r="C26" s="37"/>
      <c r="D26" s="37"/>
      <c r="E26" s="38"/>
      <c r="F26" s="38">
        <v>11894.625151699998</v>
      </c>
      <c r="G26" s="39">
        <v>74.18</v>
      </c>
      <c r="H26" s="38"/>
    </row>
    <row r="27" spans="1:8" ht="14.25">
      <c r="A27" s="14"/>
      <c r="B27" s="20" t="s">
        <v>15</v>
      </c>
      <c r="C27" s="15"/>
      <c r="D27" s="15"/>
      <c r="E27" s="16"/>
      <c r="F27" s="17"/>
      <c r="G27" s="18"/>
      <c r="H27" s="17"/>
    </row>
    <row r="28" spans="1:8" ht="14.25">
      <c r="A28" s="19"/>
      <c r="B28" s="24" t="s">
        <v>15</v>
      </c>
      <c r="C28" s="21"/>
      <c r="D28" s="21"/>
      <c r="E28" s="22"/>
      <c r="F28" s="22">
        <v>4131.0415929</v>
      </c>
      <c r="G28" s="32">
        <v>25.76</v>
      </c>
      <c r="H28" s="56">
        <v>0.03297236271676495</v>
      </c>
    </row>
    <row r="29" spans="1:8" ht="14.25">
      <c r="A29" s="35"/>
      <c r="B29" s="36" t="s">
        <v>14</v>
      </c>
      <c r="C29" s="37"/>
      <c r="D29" s="37"/>
      <c r="E29" s="44"/>
      <c r="F29" s="38">
        <v>4131.042</v>
      </c>
      <c r="G29" s="39">
        <v>25.76</v>
      </c>
      <c r="H29" s="38"/>
    </row>
    <row r="30" spans="1:8" ht="14.25">
      <c r="A30" s="26"/>
      <c r="B30" s="29" t="s">
        <v>16</v>
      </c>
      <c r="C30" s="27"/>
      <c r="D30" s="27"/>
      <c r="E30" s="28"/>
      <c r="F30" s="30"/>
      <c r="G30" s="31"/>
      <c r="H30" s="30"/>
    </row>
    <row r="31" spans="1:8" ht="14.25">
      <c r="A31" s="26"/>
      <c r="B31" s="29" t="s">
        <v>17</v>
      </c>
      <c r="C31" s="27"/>
      <c r="D31" s="27"/>
      <c r="E31" s="28"/>
      <c r="F31" s="22">
        <v>12.975291100001</v>
      </c>
      <c r="G31" s="32">
        <v>0.059999999999999</v>
      </c>
      <c r="H31" s="22"/>
    </row>
    <row r="32" spans="1:8" ht="14.25">
      <c r="A32" s="35"/>
      <c r="B32" s="45" t="s">
        <v>14</v>
      </c>
      <c r="C32" s="37"/>
      <c r="D32" s="37"/>
      <c r="E32" s="44"/>
      <c r="F32" s="38">
        <v>12.975291100001</v>
      </c>
      <c r="G32" s="39">
        <v>0.059999999999999</v>
      </c>
      <c r="H32" s="38"/>
    </row>
    <row r="33" spans="1:8" ht="14.25">
      <c r="A33" s="46"/>
      <c r="B33" s="48" t="s">
        <v>18</v>
      </c>
      <c r="C33" s="47"/>
      <c r="D33" s="47"/>
      <c r="E33" s="47"/>
      <c r="F33" s="33">
        <v>16038.642</v>
      </c>
      <c r="G33" s="34" t="s">
        <v>19</v>
      </c>
      <c r="H33" s="33"/>
    </row>
    <row r="35" spans="1:7" ht="28.5" customHeight="1">
      <c r="A35" s="58" t="s">
        <v>89</v>
      </c>
      <c r="B35" s="187" t="s">
        <v>90</v>
      </c>
      <c r="C35" s="187"/>
      <c r="D35" s="187"/>
      <c r="E35" s="187"/>
      <c r="F35" s="187"/>
      <c r="G35" s="188"/>
    </row>
    <row r="37" spans="1:5" ht="14.25">
      <c r="A37" t="s">
        <v>89</v>
      </c>
      <c r="B37" s="59" t="s">
        <v>91</v>
      </c>
      <c r="C37" s="59"/>
      <c r="D37" s="59"/>
      <c r="E37" s="59"/>
    </row>
    <row r="38" spans="2:5" ht="14.25">
      <c r="B38" s="60" t="s">
        <v>92</v>
      </c>
      <c r="C38" s="60"/>
      <c r="D38" s="60"/>
      <c r="E38" s="60"/>
    </row>
    <row r="39" spans="2:6" ht="30" customHeight="1">
      <c r="B39" s="189" t="s">
        <v>93</v>
      </c>
      <c r="C39" s="189"/>
      <c r="D39" s="189"/>
      <c r="E39" s="189"/>
      <c r="F39" s="189"/>
    </row>
  </sheetData>
  <sheetProtection/>
  <mergeCells count="4">
    <mergeCell ref="A2:H2"/>
    <mergeCell ref="A3:H3"/>
    <mergeCell ref="B35:G35"/>
    <mergeCell ref="B39:F39"/>
  </mergeCells>
  <conditionalFormatting sqref="C26:D26 C29:E32 F30 H30">
    <cfRule type="cellIs" priority="1" dxfId="26" operator="lessThan" stopIfTrue="1">
      <formula>0</formula>
    </cfRule>
  </conditionalFormatting>
  <conditionalFormatting sqref="G30">
    <cfRule type="cellIs" priority="2" dxfId="26" operator="lessThan" stopIfTrue="1">
      <formula>0</formula>
    </cfRule>
  </conditionalFormatting>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40"/>
  <sheetViews>
    <sheetView zoomScalePageLayoutView="0" workbookViewId="0" topLeftCell="A1">
      <selection activeCell="A1" sqref="A1"/>
    </sheetView>
  </sheetViews>
  <sheetFormatPr defaultColWidth="9.140625" defaultRowHeight="15"/>
  <cols>
    <col min="1" max="1" width="7.28125" style="0" customWidth="1"/>
    <col min="2" max="2" width="45.7109375" style="0" customWidth="1"/>
    <col min="3" max="3" width="24.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4.25">
      <c r="A1" s="10"/>
      <c r="G1" s="11"/>
    </row>
    <row r="2" spans="1:8" ht="14.25">
      <c r="A2" s="185" t="s">
        <v>84</v>
      </c>
      <c r="B2" s="185"/>
      <c r="C2" s="185"/>
      <c r="D2" s="185"/>
      <c r="E2" s="185"/>
      <c r="F2" s="185"/>
      <c r="G2" s="185"/>
      <c r="H2" s="185"/>
    </row>
    <row r="3" spans="1:8" ht="14.25">
      <c r="A3" s="186" t="s">
        <v>1</v>
      </c>
      <c r="B3" s="186"/>
      <c r="C3" s="186"/>
      <c r="D3" s="186"/>
      <c r="E3" s="186"/>
      <c r="F3" s="186"/>
      <c r="G3" s="186"/>
      <c r="H3" s="186"/>
    </row>
    <row r="4" spans="1:8" ht="26.25" customHeight="1">
      <c r="A4" s="40" t="s">
        <v>2</v>
      </c>
      <c r="B4" s="41" t="s">
        <v>3</v>
      </c>
      <c r="C4" s="41" t="s">
        <v>4</v>
      </c>
      <c r="D4" s="42" t="s">
        <v>5</v>
      </c>
      <c r="E4" s="42" t="s">
        <v>6</v>
      </c>
      <c r="F4" s="49" t="s">
        <v>7</v>
      </c>
      <c r="G4" s="43" t="s">
        <v>8</v>
      </c>
      <c r="H4" s="49" t="s">
        <v>9</v>
      </c>
    </row>
    <row r="5" spans="1:8" ht="14.25">
      <c r="A5" s="14"/>
      <c r="B5" s="15"/>
      <c r="C5" s="15"/>
      <c r="D5" s="15"/>
      <c r="E5" s="16"/>
      <c r="F5" s="17"/>
      <c r="G5" s="18"/>
      <c r="H5" s="17"/>
    </row>
    <row r="6" spans="1:8" ht="14.25">
      <c r="A6" s="19"/>
      <c r="B6" s="20" t="s">
        <v>11</v>
      </c>
      <c r="C6" s="24"/>
      <c r="D6" s="24"/>
      <c r="E6" s="24"/>
      <c r="F6" s="24"/>
      <c r="G6" s="24"/>
      <c r="H6" s="19"/>
    </row>
    <row r="7" spans="1:8" ht="14.25">
      <c r="A7" s="19">
        <v>1</v>
      </c>
      <c r="B7" s="24" t="s">
        <v>29</v>
      </c>
      <c r="C7" s="21" t="s">
        <v>30</v>
      </c>
      <c r="D7" s="21" t="s">
        <v>66</v>
      </c>
      <c r="E7" s="22">
        <v>410</v>
      </c>
      <c r="F7" s="22">
        <v>3084.9391645</v>
      </c>
      <c r="G7" s="32">
        <v>16.21</v>
      </c>
      <c r="H7" s="32">
        <v>10.8</v>
      </c>
    </row>
    <row r="8" spans="1:8" ht="14.25">
      <c r="A8" s="19">
        <f>A7+1</f>
        <v>2</v>
      </c>
      <c r="B8" s="24" t="s">
        <v>23</v>
      </c>
      <c r="C8" s="21" t="s">
        <v>24</v>
      </c>
      <c r="D8" s="21" t="s">
        <v>67</v>
      </c>
      <c r="E8" s="22">
        <v>160</v>
      </c>
      <c r="F8" s="22">
        <v>1605.4246575</v>
      </c>
      <c r="G8" s="32">
        <v>8.43</v>
      </c>
      <c r="H8" s="32">
        <v>8.25</v>
      </c>
    </row>
    <row r="9" spans="1:8" ht="14.25">
      <c r="A9" s="19">
        <f>A8+1</f>
        <v>3</v>
      </c>
      <c r="B9" s="24" t="s">
        <v>23</v>
      </c>
      <c r="C9" s="21" t="s">
        <v>24</v>
      </c>
      <c r="D9" s="21" t="s">
        <v>59</v>
      </c>
      <c r="E9" s="22">
        <v>100</v>
      </c>
      <c r="F9" s="22">
        <v>1003.390411</v>
      </c>
      <c r="G9" s="32">
        <v>5.27</v>
      </c>
      <c r="H9" s="32">
        <v>8.25</v>
      </c>
    </row>
    <row r="10" spans="1:8" ht="14.25">
      <c r="A10" s="19">
        <f>A9+1</f>
        <v>4</v>
      </c>
      <c r="B10" s="24" t="s">
        <v>26</v>
      </c>
      <c r="C10" s="21" t="s">
        <v>27</v>
      </c>
      <c r="D10" s="21" t="s">
        <v>33</v>
      </c>
      <c r="E10" s="22">
        <v>43</v>
      </c>
      <c r="F10" s="22">
        <v>431.4578767</v>
      </c>
      <c r="G10" s="32">
        <v>2.27</v>
      </c>
      <c r="H10" s="32">
        <v>8.25</v>
      </c>
    </row>
    <row r="11" spans="1:8" ht="14.25">
      <c r="A11" s="19">
        <f>A10+1</f>
        <v>5</v>
      </c>
      <c r="B11" s="24" t="s">
        <v>26</v>
      </c>
      <c r="C11" s="21" t="s">
        <v>27</v>
      </c>
      <c r="D11" s="21" t="s">
        <v>32</v>
      </c>
      <c r="E11" s="22">
        <v>24</v>
      </c>
      <c r="F11" s="22">
        <v>240.8136986</v>
      </c>
      <c r="G11" s="32">
        <v>1.27</v>
      </c>
      <c r="H11" s="32">
        <v>8.25</v>
      </c>
    </row>
    <row r="12" spans="1:8" ht="14.25">
      <c r="A12" s="19">
        <f>A11+1</f>
        <v>6</v>
      </c>
      <c r="B12" s="24" t="s">
        <v>60</v>
      </c>
      <c r="C12" s="21" t="s">
        <v>61</v>
      </c>
      <c r="D12" s="21" t="s">
        <v>62</v>
      </c>
      <c r="E12" s="22">
        <v>100</v>
      </c>
      <c r="F12" s="22">
        <v>24.535274</v>
      </c>
      <c r="G12" s="32">
        <v>0.13</v>
      </c>
      <c r="H12" s="32">
        <v>16</v>
      </c>
    </row>
    <row r="13" spans="1:8" ht="14.25">
      <c r="A13" s="19"/>
      <c r="B13" s="24"/>
      <c r="C13" s="21"/>
      <c r="D13" s="21"/>
      <c r="E13" s="22"/>
      <c r="F13" s="22"/>
      <c r="G13" s="32"/>
      <c r="H13" s="22"/>
    </row>
    <row r="14" spans="1:8" s="57" customFormat="1" ht="14.25">
      <c r="A14" s="50"/>
      <c r="B14" s="51" t="s">
        <v>12</v>
      </c>
      <c r="C14" s="52"/>
      <c r="D14" s="52"/>
      <c r="E14" s="53"/>
      <c r="F14" s="53"/>
      <c r="G14" s="54"/>
      <c r="H14" s="53"/>
    </row>
    <row r="15" spans="1:8" s="57" customFormat="1" ht="14.25">
      <c r="A15" s="50">
        <v>7</v>
      </c>
      <c r="B15" s="55" t="s">
        <v>37</v>
      </c>
      <c r="C15" s="52" t="s">
        <v>38</v>
      </c>
      <c r="D15" s="52" t="s">
        <v>39</v>
      </c>
      <c r="E15" s="53">
        <v>446</v>
      </c>
      <c r="F15" s="53">
        <v>2201.065713</v>
      </c>
      <c r="G15" s="54">
        <v>11.56</v>
      </c>
      <c r="H15" s="54">
        <v>4.9</v>
      </c>
    </row>
    <row r="16" spans="1:8" s="57" customFormat="1" ht="14.25">
      <c r="A16" s="50">
        <f>A15+1</f>
        <v>8</v>
      </c>
      <c r="B16" s="55" t="s">
        <v>46</v>
      </c>
      <c r="C16" s="52" t="s">
        <v>48</v>
      </c>
      <c r="D16" s="52" t="s">
        <v>49</v>
      </c>
      <c r="E16" s="53">
        <v>250</v>
      </c>
      <c r="F16" s="53">
        <v>1249.8591022</v>
      </c>
      <c r="G16" s="54">
        <v>6.57</v>
      </c>
      <c r="H16" s="54">
        <v>4.2</v>
      </c>
    </row>
    <row r="17" spans="1:8" s="57" customFormat="1" ht="14.25">
      <c r="A17" s="50">
        <f aca="true" t="shared" si="0" ref="A17:A25">A16+1</f>
        <v>9</v>
      </c>
      <c r="B17" s="55" t="s">
        <v>43</v>
      </c>
      <c r="C17" s="52" t="s">
        <v>44</v>
      </c>
      <c r="D17" s="52" t="s">
        <v>45</v>
      </c>
      <c r="E17" s="53">
        <v>217</v>
      </c>
      <c r="F17" s="53">
        <v>1061.6281884</v>
      </c>
      <c r="G17" s="54">
        <v>5.58</v>
      </c>
      <c r="H17" s="54">
        <v>4.7</v>
      </c>
    </row>
    <row r="18" spans="1:8" s="57" customFormat="1" ht="14.25">
      <c r="A18" s="50">
        <f t="shared" si="0"/>
        <v>10</v>
      </c>
      <c r="B18" s="55" t="s">
        <v>46</v>
      </c>
      <c r="C18" s="52" t="s">
        <v>44</v>
      </c>
      <c r="D18" s="52" t="s">
        <v>47</v>
      </c>
      <c r="E18" s="53">
        <v>198</v>
      </c>
      <c r="F18" s="53">
        <v>968.467942</v>
      </c>
      <c r="G18" s="54">
        <v>5.09</v>
      </c>
      <c r="H18" s="54">
        <v>4.75</v>
      </c>
    </row>
    <row r="19" spans="1:8" s="57" customFormat="1" ht="14.25">
      <c r="A19" s="50">
        <f t="shared" si="0"/>
        <v>11</v>
      </c>
      <c r="B19" s="55" t="s">
        <v>40</v>
      </c>
      <c r="C19" s="52" t="s">
        <v>41</v>
      </c>
      <c r="D19" s="52" t="s">
        <v>50</v>
      </c>
      <c r="E19" s="53">
        <v>186</v>
      </c>
      <c r="F19" s="53">
        <v>919.3452829</v>
      </c>
      <c r="G19" s="54">
        <v>4.83</v>
      </c>
      <c r="H19" s="54">
        <v>4.5</v>
      </c>
    </row>
    <row r="20" spans="1:8" s="57" customFormat="1" ht="14.25">
      <c r="A20" s="50">
        <f t="shared" si="0"/>
        <v>12</v>
      </c>
      <c r="B20" s="55" t="s">
        <v>40</v>
      </c>
      <c r="C20" s="52" t="s">
        <v>41</v>
      </c>
      <c r="D20" s="52" t="s">
        <v>42</v>
      </c>
      <c r="E20" s="53">
        <v>80</v>
      </c>
      <c r="F20" s="53">
        <v>395.3454187</v>
      </c>
      <c r="G20" s="54">
        <v>2.08</v>
      </c>
      <c r="H20" s="54">
        <v>4.35</v>
      </c>
    </row>
    <row r="21" spans="1:8" s="57" customFormat="1" ht="14.25">
      <c r="A21" s="50">
        <f t="shared" si="0"/>
        <v>13</v>
      </c>
      <c r="B21" s="55" t="s">
        <v>56</v>
      </c>
      <c r="C21" s="52" t="s">
        <v>41</v>
      </c>
      <c r="D21" s="52" t="s">
        <v>57</v>
      </c>
      <c r="E21" s="53">
        <v>70</v>
      </c>
      <c r="F21" s="53">
        <v>348.4793448</v>
      </c>
      <c r="G21" s="54">
        <v>1.83</v>
      </c>
      <c r="H21" s="54">
        <v>4.15</v>
      </c>
    </row>
    <row r="22" spans="1:8" s="57" customFormat="1" ht="14.25">
      <c r="A22" s="50">
        <f t="shared" si="0"/>
        <v>14</v>
      </c>
      <c r="B22" s="55" t="s">
        <v>51</v>
      </c>
      <c r="C22" s="52" t="s">
        <v>44</v>
      </c>
      <c r="D22" s="52" t="s">
        <v>52</v>
      </c>
      <c r="E22" s="53">
        <v>33</v>
      </c>
      <c r="F22" s="53">
        <v>164.1344884</v>
      </c>
      <c r="G22" s="54">
        <v>0.86</v>
      </c>
      <c r="H22" s="54">
        <v>4.25</v>
      </c>
    </row>
    <row r="23" spans="1:8" s="57" customFormat="1" ht="14.25">
      <c r="A23" s="50">
        <f t="shared" si="0"/>
        <v>15</v>
      </c>
      <c r="B23" s="55" t="s">
        <v>53</v>
      </c>
      <c r="C23" s="52" t="s">
        <v>41</v>
      </c>
      <c r="D23" s="52" t="s">
        <v>54</v>
      </c>
      <c r="E23" s="53">
        <v>32</v>
      </c>
      <c r="F23" s="53">
        <v>158.4380221</v>
      </c>
      <c r="G23" s="54">
        <v>0.83</v>
      </c>
      <c r="H23" s="54">
        <v>4.25</v>
      </c>
    </row>
    <row r="24" spans="1:8" s="57" customFormat="1" ht="14.25">
      <c r="A24" s="50">
        <f t="shared" si="0"/>
        <v>16</v>
      </c>
      <c r="B24" s="55" t="s">
        <v>46</v>
      </c>
      <c r="C24" s="52" t="s">
        <v>44</v>
      </c>
      <c r="D24" s="52" t="s">
        <v>58</v>
      </c>
      <c r="E24" s="53">
        <v>24</v>
      </c>
      <c r="F24" s="53">
        <v>119.767338</v>
      </c>
      <c r="G24" s="54">
        <v>0.63</v>
      </c>
      <c r="H24" s="54">
        <v>4.25</v>
      </c>
    </row>
    <row r="25" spans="1:8" s="57" customFormat="1" ht="14.25">
      <c r="A25" s="50">
        <f t="shared" si="0"/>
        <v>17</v>
      </c>
      <c r="B25" s="55" t="s">
        <v>51</v>
      </c>
      <c r="C25" s="52" t="s">
        <v>44</v>
      </c>
      <c r="D25" s="52" t="s">
        <v>55</v>
      </c>
      <c r="E25" s="53">
        <v>20</v>
      </c>
      <c r="F25" s="53">
        <v>99.7433414</v>
      </c>
      <c r="G25" s="54">
        <v>0.52</v>
      </c>
      <c r="H25" s="54">
        <v>4.35</v>
      </c>
    </row>
    <row r="26" spans="1:8" ht="14.25">
      <c r="A26" s="19"/>
      <c r="B26" s="24"/>
      <c r="C26" s="21"/>
      <c r="D26" s="21"/>
      <c r="E26" s="22"/>
      <c r="F26" s="22"/>
      <c r="G26" s="32"/>
      <c r="H26" s="22"/>
    </row>
    <row r="27" spans="1:8" ht="14.25">
      <c r="A27" s="35"/>
      <c r="B27" s="36" t="s">
        <v>14</v>
      </c>
      <c r="C27" s="37"/>
      <c r="D27" s="37"/>
      <c r="E27" s="38"/>
      <c r="F27" s="38">
        <v>14076.8352642</v>
      </c>
      <c r="G27" s="39">
        <v>73.96000000000001</v>
      </c>
      <c r="H27" s="38"/>
    </row>
    <row r="28" spans="1:8" ht="14.25">
      <c r="A28" s="14"/>
      <c r="B28" s="20" t="s">
        <v>15</v>
      </c>
      <c r="C28" s="15"/>
      <c r="D28" s="15"/>
      <c r="E28" s="16"/>
      <c r="F28" s="17"/>
      <c r="G28" s="18"/>
      <c r="H28" s="17"/>
    </row>
    <row r="29" spans="1:8" ht="14.25">
      <c r="A29" s="19"/>
      <c r="B29" s="24" t="s">
        <v>15</v>
      </c>
      <c r="C29" s="21"/>
      <c r="D29" s="21"/>
      <c r="E29" s="22"/>
      <c r="F29" s="22">
        <v>4942.565979</v>
      </c>
      <c r="G29" s="32">
        <v>25.97</v>
      </c>
      <c r="H29" s="56">
        <v>0.03297236271676495</v>
      </c>
    </row>
    <row r="30" spans="1:8" ht="14.25">
      <c r="A30" s="35"/>
      <c r="B30" s="36" t="s">
        <v>14</v>
      </c>
      <c r="C30" s="37"/>
      <c r="D30" s="37"/>
      <c r="E30" s="44"/>
      <c r="F30" s="38">
        <v>4942.566</v>
      </c>
      <c r="G30" s="39">
        <v>25.97</v>
      </c>
      <c r="H30" s="38"/>
    </row>
    <row r="31" spans="1:8" ht="14.25">
      <c r="A31" s="26"/>
      <c r="B31" s="29" t="s">
        <v>16</v>
      </c>
      <c r="C31" s="27"/>
      <c r="D31" s="27"/>
      <c r="E31" s="28"/>
      <c r="F31" s="30"/>
      <c r="G31" s="31"/>
      <c r="H31" s="30"/>
    </row>
    <row r="32" spans="1:8" ht="14.25">
      <c r="A32" s="26"/>
      <c r="B32" s="29" t="s">
        <v>17</v>
      </c>
      <c r="C32" s="27"/>
      <c r="D32" s="27"/>
      <c r="E32" s="28"/>
      <c r="F32" s="22">
        <v>15.0046575</v>
      </c>
      <c r="G32" s="32">
        <v>0.069999999999995</v>
      </c>
      <c r="H32" s="22"/>
    </row>
    <row r="33" spans="1:8" ht="14.25">
      <c r="A33" s="35"/>
      <c r="B33" s="45" t="s">
        <v>14</v>
      </c>
      <c r="C33" s="37"/>
      <c r="D33" s="37"/>
      <c r="E33" s="44"/>
      <c r="F33" s="38">
        <v>15.0046575</v>
      </c>
      <c r="G33" s="39">
        <v>0.069999999999995</v>
      </c>
      <c r="H33" s="38"/>
    </row>
    <row r="34" spans="1:8" ht="14.25">
      <c r="A34" s="46"/>
      <c r="B34" s="48" t="s">
        <v>18</v>
      </c>
      <c r="C34" s="47"/>
      <c r="D34" s="47"/>
      <c r="E34" s="47"/>
      <c r="F34" s="33">
        <v>19034.406</v>
      </c>
      <c r="G34" s="34" t="s">
        <v>19</v>
      </c>
      <c r="H34" s="33"/>
    </row>
    <row r="36" spans="1:7" ht="29.25" customHeight="1">
      <c r="A36" s="58" t="s">
        <v>89</v>
      </c>
      <c r="B36" s="187" t="s">
        <v>90</v>
      </c>
      <c r="C36" s="187"/>
      <c r="D36" s="187"/>
      <c r="E36" s="187"/>
      <c r="F36" s="187"/>
      <c r="G36" s="188"/>
    </row>
    <row r="38" spans="1:5" ht="14.25">
      <c r="A38" t="s">
        <v>89</v>
      </c>
      <c r="B38" s="59" t="s">
        <v>91</v>
      </c>
      <c r="C38" s="59"/>
      <c r="D38" s="59"/>
      <c r="E38" s="59"/>
    </row>
    <row r="39" spans="2:5" ht="14.25">
      <c r="B39" s="60" t="s">
        <v>92</v>
      </c>
      <c r="C39" s="60"/>
      <c r="D39" s="60"/>
      <c r="E39" s="60"/>
    </row>
    <row r="40" spans="2:6" ht="28.5" customHeight="1">
      <c r="B40" s="189" t="s">
        <v>93</v>
      </c>
      <c r="C40" s="189"/>
      <c r="D40" s="189"/>
      <c r="E40" s="189"/>
      <c r="F40" s="189"/>
    </row>
  </sheetData>
  <sheetProtection/>
  <mergeCells count="4">
    <mergeCell ref="A2:H2"/>
    <mergeCell ref="A3:H3"/>
    <mergeCell ref="B36:G36"/>
    <mergeCell ref="B40:F40"/>
  </mergeCells>
  <conditionalFormatting sqref="C27:D27 C30:E33 F31 H31">
    <cfRule type="cellIs" priority="1" dxfId="26" operator="lessThan" stopIfTrue="1">
      <formula>0</formula>
    </cfRule>
  </conditionalFormatting>
  <conditionalFormatting sqref="G31">
    <cfRule type="cellIs" priority="2" dxfId="26" operator="lessThan" stopIfTrue="1">
      <formula>0</formula>
    </cfRule>
  </conditionalFormatting>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41"/>
  <sheetViews>
    <sheetView zoomScalePageLayoutView="0" workbookViewId="0" topLeftCell="A1">
      <selection activeCell="A1" sqref="A1"/>
    </sheetView>
  </sheetViews>
  <sheetFormatPr defaultColWidth="9.140625" defaultRowHeight="15"/>
  <cols>
    <col min="1" max="1" width="7.28125" style="0" customWidth="1"/>
    <col min="2" max="2" width="40.00390625" style="0" customWidth="1"/>
    <col min="3" max="3" width="26.0039062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4.25">
      <c r="A1" s="10"/>
      <c r="G1" s="61"/>
    </row>
    <row r="2" spans="1:8" ht="14.25" customHeight="1">
      <c r="A2" s="190" t="s">
        <v>83</v>
      </c>
      <c r="B2" s="190"/>
      <c r="C2" s="190"/>
      <c r="D2" s="190"/>
      <c r="E2" s="190"/>
      <c r="F2" s="190"/>
      <c r="G2" s="190"/>
      <c r="H2" s="190"/>
    </row>
    <row r="3" spans="1:8" ht="14.25">
      <c r="A3" s="191" t="s">
        <v>94</v>
      </c>
      <c r="B3" s="191"/>
      <c r="C3" s="191"/>
      <c r="D3" s="191"/>
      <c r="E3" s="191"/>
      <c r="F3" s="191"/>
      <c r="G3" s="191"/>
      <c r="H3" s="191"/>
    </row>
    <row r="4" spans="1:8" ht="26.25" customHeight="1">
      <c r="A4" s="40" t="s">
        <v>2</v>
      </c>
      <c r="B4" s="41" t="s">
        <v>3</v>
      </c>
      <c r="C4" s="41" t="s">
        <v>4</v>
      </c>
      <c r="D4" s="42" t="s">
        <v>5</v>
      </c>
      <c r="E4" s="42" t="s">
        <v>6</v>
      </c>
      <c r="F4" s="49" t="s">
        <v>7</v>
      </c>
      <c r="G4" s="43" t="s">
        <v>8</v>
      </c>
      <c r="H4" s="49" t="s">
        <v>9</v>
      </c>
    </row>
    <row r="5" spans="1:8" ht="14.25">
      <c r="A5" s="14"/>
      <c r="B5" s="15"/>
      <c r="C5" s="15"/>
      <c r="D5" s="15"/>
      <c r="E5" s="16"/>
      <c r="F5" s="17"/>
      <c r="G5" s="18"/>
      <c r="H5" s="17"/>
    </row>
    <row r="6" spans="1:8" ht="14.25">
      <c r="A6" s="62"/>
      <c r="B6" s="20" t="s">
        <v>10</v>
      </c>
      <c r="C6" s="63"/>
      <c r="D6" s="63"/>
      <c r="E6" s="64"/>
      <c r="F6" s="64"/>
      <c r="G6" s="65"/>
      <c r="H6" s="64"/>
    </row>
    <row r="7" spans="1:8" ht="14.25">
      <c r="A7" s="62">
        <v>1</v>
      </c>
      <c r="B7" s="63" t="s">
        <v>20</v>
      </c>
      <c r="C7" s="63" t="s">
        <v>21</v>
      </c>
      <c r="D7" s="63" t="s">
        <v>22</v>
      </c>
      <c r="E7" s="64">
        <v>350</v>
      </c>
      <c r="F7" s="64">
        <v>2530.2568493</v>
      </c>
      <c r="G7" s="66">
        <v>6.05</v>
      </c>
      <c r="H7" s="66">
        <v>14.25</v>
      </c>
    </row>
    <row r="8" spans="1:8" ht="14.25">
      <c r="A8" s="62"/>
      <c r="B8" s="63"/>
      <c r="C8" s="63"/>
      <c r="D8" s="63"/>
      <c r="E8" s="64"/>
      <c r="F8" s="64"/>
      <c r="G8" s="67"/>
      <c r="H8" s="64"/>
    </row>
    <row r="9" spans="1:8" ht="14.25">
      <c r="A9" s="62"/>
      <c r="B9" s="20" t="s">
        <v>11</v>
      </c>
      <c r="C9" s="63"/>
      <c r="D9" s="63"/>
      <c r="E9" s="63"/>
      <c r="F9" s="63"/>
      <c r="G9" s="63"/>
      <c r="H9" s="62"/>
    </row>
    <row r="10" spans="1:8" ht="14.25">
      <c r="A10" s="62">
        <v>2</v>
      </c>
      <c r="B10" s="63" t="s">
        <v>23</v>
      </c>
      <c r="C10" s="63" t="s">
        <v>24</v>
      </c>
      <c r="D10" s="63" t="s">
        <v>25</v>
      </c>
      <c r="E10" s="64">
        <v>650</v>
      </c>
      <c r="F10" s="64">
        <v>5699.9999998</v>
      </c>
      <c r="G10" s="66">
        <v>13.63</v>
      </c>
      <c r="H10" s="66">
        <v>8.25</v>
      </c>
    </row>
    <row r="11" spans="1:8" ht="14.25">
      <c r="A11" s="62">
        <f>A10+1</f>
        <v>3</v>
      </c>
      <c r="B11" s="63" t="s">
        <v>26</v>
      </c>
      <c r="C11" s="63" t="s">
        <v>27</v>
      </c>
      <c r="D11" s="63" t="s">
        <v>28</v>
      </c>
      <c r="E11" s="64">
        <v>261</v>
      </c>
      <c r="F11" s="64">
        <v>2610</v>
      </c>
      <c r="G11" s="66">
        <v>6.24</v>
      </c>
      <c r="H11" s="66">
        <v>8.25</v>
      </c>
    </row>
    <row r="12" spans="1:8" ht="14.25">
      <c r="A12" s="62">
        <f>A11+1</f>
        <v>4</v>
      </c>
      <c r="B12" s="63" t="s">
        <v>29</v>
      </c>
      <c r="C12" s="68" t="s">
        <v>95</v>
      </c>
      <c r="D12" s="63" t="s">
        <v>31</v>
      </c>
      <c r="E12" s="64">
        <v>120</v>
      </c>
      <c r="F12" s="64">
        <v>898.82735</v>
      </c>
      <c r="G12" s="66">
        <v>2.15</v>
      </c>
      <c r="H12" s="66">
        <v>10.8</v>
      </c>
    </row>
    <row r="13" spans="1:8" ht="14.25">
      <c r="A13" s="62">
        <f>A12+1</f>
        <v>5</v>
      </c>
      <c r="B13" s="63" t="s">
        <v>26</v>
      </c>
      <c r="C13" s="63" t="s">
        <v>27</v>
      </c>
      <c r="D13" s="63" t="s">
        <v>32</v>
      </c>
      <c r="E13" s="64">
        <v>75</v>
      </c>
      <c r="F13" s="64">
        <v>750</v>
      </c>
      <c r="G13" s="66">
        <v>1.79</v>
      </c>
      <c r="H13" s="66">
        <v>8.25</v>
      </c>
    </row>
    <row r="14" spans="1:8" ht="14.25">
      <c r="A14" s="62">
        <f>A13+1</f>
        <v>6</v>
      </c>
      <c r="B14" s="63" t="s">
        <v>26</v>
      </c>
      <c r="C14" s="63" t="s">
        <v>27</v>
      </c>
      <c r="D14" s="63" t="s">
        <v>33</v>
      </c>
      <c r="E14" s="64">
        <v>47</v>
      </c>
      <c r="F14" s="64">
        <v>470</v>
      </c>
      <c r="G14" s="66">
        <v>1.12</v>
      </c>
      <c r="H14" s="66">
        <v>8.25</v>
      </c>
    </row>
    <row r="15" spans="1:8" ht="14.25">
      <c r="A15" s="62"/>
      <c r="B15" s="63"/>
      <c r="C15" s="63"/>
      <c r="D15" s="63"/>
      <c r="E15" s="64"/>
      <c r="F15" s="64"/>
      <c r="G15" s="66"/>
      <c r="H15" s="64"/>
    </row>
    <row r="16" spans="1:8" ht="14.25">
      <c r="A16" s="69"/>
      <c r="B16" s="51" t="s">
        <v>12</v>
      </c>
      <c r="C16" s="70"/>
      <c r="D16" s="70"/>
      <c r="E16" s="71"/>
      <c r="F16" s="71"/>
      <c r="G16" s="72"/>
      <c r="H16" s="71"/>
    </row>
    <row r="17" spans="1:8" ht="14.25">
      <c r="A17" s="69">
        <v>7</v>
      </c>
      <c r="B17" s="70" t="s">
        <v>37</v>
      </c>
      <c r="C17" s="70" t="s">
        <v>38</v>
      </c>
      <c r="D17" s="70" t="s">
        <v>39</v>
      </c>
      <c r="E17" s="71">
        <v>700</v>
      </c>
      <c r="F17" s="71">
        <v>3461.9268453</v>
      </c>
      <c r="G17" s="72">
        <v>8.28</v>
      </c>
      <c r="H17" s="72">
        <v>4.9</v>
      </c>
    </row>
    <row r="18" spans="1:8" ht="14.25">
      <c r="A18" s="69">
        <f>A17+1</f>
        <v>8</v>
      </c>
      <c r="B18" s="70" t="s">
        <v>40</v>
      </c>
      <c r="C18" s="70" t="s">
        <v>41</v>
      </c>
      <c r="D18" s="70" t="s">
        <v>42</v>
      </c>
      <c r="E18" s="71">
        <v>484</v>
      </c>
      <c r="F18" s="71">
        <v>2396.3454179</v>
      </c>
      <c r="G18" s="72">
        <v>5.73</v>
      </c>
      <c r="H18" s="72">
        <v>4.35</v>
      </c>
    </row>
    <row r="19" spans="1:8" ht="14.25">
      <c r="A19" s="69">
        <f aca="true" t="shared" si="0" ref="A19:A26">A18+1</f>
        <v>9</v>
      </c>
      <c r="B19" s="70" t="s">
        <v>43</v>
      </c>
      <c r="C19" s="70" t="s">
        <v>44</v>
      </c>
      <c r="D19" s="70" t="s">
        <v>45</v>
      </c>
      <c r="E19" s="71">
        <v>430</v>
      </c>
      <c r="F19" s="71">
        <v>2107.9953616</v>
      </c>
      <c r="G19" s="72">
        <v>5.04</v>
      </c>
      <c r="H19" s="72">
        <v>4.7</v>
      </c>
    </row>
    <row r="20" spans="1:8" ht="14.25">
      <c r="A20" s="69">
        <f t="shared" si="0"/>
        <v>10</v>
      </c>
      <c r="B20" s="70" t="s">
        <v>46</v>
      </c>
      <c r="C20" s="70" t="s">
        <v>44</v>
      </c>
      <c r="D20" s="70" t="s">
        <v>47</v>
      </c>
      <c r="E20" s="71">
        <v>391</v>
      </c>
      <c r="F20" s="71">
        <v>1916.4350067</v>
      </c>
      <c r="G20" s="72">
        <v>4.58</v>
      </c>
      <c r="H20" s="72">
        <v>4.75</v>
      </c>
    </row>
    <row r="21" spans="1:8" ht="14.25">
      <c r="A21" s="69">
        <f t="shared" si="0"/>
        <v>11</v>
      </c>
      <c r="B21" s="70" t="s">
        <v>40</v>
      </c>
      <c r="C21" s="70" t="s">
        <v>41</v>
      </c>
      <c r="D21" s="70" t="s">
        <v>50</v>
      </c>
      <c r="E21" s="71">
        <v>330</v>
      </c>
      <c r="F21" s="71">
        <v>1634.2802221</v>
      </c>
      <c r="G21" s="72">
        <v>3.91</v>
      </c>
      <c r="H21" s="72">
        <v>4.5</v>
      </c>
    </row>
    <row r="22" spans="1:8" ht="14.25">
      <c r="A22" s="69">
        <f t="shared" si="0"/>
        <v>12</v>
      </c>
      <c r="B22" s="70" t="s">
        <v>51</v>
      </c>
      <c r="C22" s="70" t="s">
        <v>44</v>
      </c>
      <c r="D22" s="70" t="s">
        <v>52</v>
      </c>
      <c r="E22" s="71">
        <v>293</v>
      </c>
      <c r="F22" s="71">
        <v>1459.9882431</v>
      </c>
      <c r="G22" s="72">
        <v>3.49</v>
      </c>
      <c r="H22" s="72">
        <v>4.25</v>
      </c>
    </row>
    <row r="23" spans="1:8" ht="14.25">
      <c r="A23" s="69">
        <f t="shared" si="0"/>
        <v>13</v>
      </c>
      <c r="B23" s="70" t="s">
        <v>53</v>
      </c>
      <c r="C23" s="70" t="s">
        <v>41</v>
      </c>
      <c r="D23" s="70" t="s">
        <v>54</v>
      </c>
      <c r="E23" s="71">
        <v>294</v>
      </c>
      <c r="F23" s="71">
        <v>1458.3192204</v>
      </c>
      <c r="G23" s="72">
        <v>3.49</v>
      </c>
      <c r="H23" s="72">
        <v>4.25</v>
      </c>
    </row>
    <row r="24" spans="1:8" ht="14.25">
      <c r="A24" s="69">
        <f t="shared" si="0"/>
        <v>14</v>
      </c>
      <c r="B24" s="70" t="s">
        <v>51</v>
      </c>
      <c r="C24" s="70" t="s">
        <v>44</v>
      </c>
      <c r="D24" s="70" t="s">
        <v>55</v>
      </c>
      <c r="E24" s="71">
        <v>184</v>
      </c>
      <c r="F24" s="71">
        <v>919.3560203</v>
      </c>
      <c r="G24" s="72">
        <v>2.2</v>
      </c>
      <c r="H24" s="72">
        <v>4.35</v>
      </c>
    </row>
    <row r="25" spans="1:8" ht="14.25">
      <c r="A25" s="69">
        <f t="shared" si="0"/>
        <v>15</v>
      </c>
      <c r="B25" s="70" t="s">
        <v>56</v>
      </c>
      <c r="C25" s="70" t="s">
        <v>41</v>
      </c>
      <c r="D25" s="70" t="s">
        <v>57</v>
      </c>
      <c r="E25" s="71">
        <v>162</v>
      </c>
      <c r="F25" s="71">
        <v>807.9245562</v>
      </c>
      <c r="G25" s="72">
        <v>1.93</v>
      </c>
      <c r="H25" s="72">
        <v>4.15</v>
      </c>
    </row>
    <row r="26" spans="1:8" ht="14.25">
      <c r="A26" s="69">
        <f t="shared" si="0"/>
        <v>16</v>
      </c>
      <c r="B26" s="70" t="s">
        <v>46</v>
      </c>
      <c r="C26" s="70" t="s">
        <v>44</v>
      </c>
      <c r="D26" s="70" t="s">
        <v>58</v>
      </c>
      <c r="E26" s="71">
        <v>161</v>
      </c>
      <c r="F26" s="71">
        <v>804.9081898</v>
      </c>
      <c r="G26" s="72">
        <v>1.92</v>
      </c>
      <c r="H26" s="72">
        <v>4.25</v>
      </c>
    </row>
    <row r="27" spans="1:8" ht="14.25">
      <c r="A27" s="62"/>
      <c r="B27" s="63"/>
      <c r="C27" s="63"/>
      <c r="D27" s="63"/>
      <c r="E27" s="64"/>
      <c r="F27" s="64"/>
      <c r="G27" s="66"/>
      <c r="H27" s="64"/>
    </row>
    <row r="28" spans="1:8" ht="14.25">
      <c r="A28" s="35"/>
      <c r="B28" s="73" t="s">
        <v>14</v>
      </c>
      <c r="C28" s="37"/>
      <c r="D28" s="37"/>
      <c r="E28" s="38"/>
      <c r="F28" s="38">
        <v>29926.5632825</v>
      </c>
      <c r="G28" s="39">
        <v>71.55000000000001</v>
      </c>
      <c r="H28" s="38"/>
    </row>
    <row r="29" spans="1:8" ht="14.25">
      <c r="A29" s="14"/>
      <c r="B29" s="20" t="s">
        <v>15</v>
      </c>
      <c r="C29" s="15"/>
      <c r="D29" s="15"/>
      <c r="E29" s="16"/>
      <c r="F29" s="17"/>
      <c r="G29" s="18"/>
      <c r="H29" s="17"/>
    </row>
    <row r="30" spans="1:8" ht="14.25">
      <c r="A30" s="62"/>
      <c r="B30" s="63" t="s">
        <v>15</v>
      </c>
      <c r="C30" s="63"/>
      <c r="D30" s="63"/>
      <c r="E30" s="64"/>
      <c r="F30" s="64">
        <v>11844.6855426</v>
      </c>
      <c r="G30" s="66">
        <v>28.32</v>
      </c>
      <c r="H30" s="74">
        <v>0.0319</v>
      </c>
    </row>
    <row r="31" spans="1:8" ht="14.25">
      <c r="A31" s="35"/>
      <c r="B31" s="73" t="s">
        <v>14</v>
      </c>
      <c r="C31" s="37"/>
      <c r="D31" s="37"/>
      <c r="E31" s="44"/>
      <c r="F31" s="38">
        <v>11844.686</v>
      </c>
      <c r="G31" s="39">
        <v>28.32</v>
      </c>
      <c r="H31" s="38"/>
    </row>
    <row r="32" spans="1:8" ht="14.25">
      <c r="A32" s="75"/>
      <c r="B32" s="76" t="s">
        <v>16</v>
      </c>
      <c r="C32" s="77"/>
      <c r="D32" s="77"/>
      <c r="E32" s="78"/>
      <c r="F32" s="79"/>
      <c r="G32" s="80"/>
      <c r="H32" s="79"/>
    </row>
    <row r="33" spans="1:8" ht="14.25">
      <c r="A33" s="75"/>
      <c r="B33" s="76" t="s">
        <v>17</v>
      </c>
      <c r="C33" s="77"/>
      <c r="D33" s="77"/>
      <c r="E33" s="78"/>
      <c r="F33" s="64">
        <v>59.32170070000211</v>
      </c>
      <c r="G33" s="66">
        <v>0.12999999999999</v>
      </c>
      <c r="H33" s="64"/>
    </row>
    <row r="34" spans="1:8" ht="14.25">
      <c r="A34" s="35"/>
      <c r="B34" s="81" t="s">
        <v>14</v>
      </c>
      <c r="C34" s="37"/>
      <c r="D34" s="37"/>
      <c r="E34" s="44"/>
      <c r="F34" s="38">
        <v>59.32170070000211</v>
      </c>
      <c r="G34" s="39">
        <v>0.12999999999999</v>
      </c>
      <c r="H34" s="38"/>
    </row>
    <row r="35" spans="1:8" ht="14.25">
      <c r="A35" s="46"/>
      <c r="B35" s="48" t="s">
        <v>18</v>
      </c>
      <c r="C35" s="47"/>
      <c r="D35" s="47"/>
      <c r="E35" s="47"/>
      <c r="F35" s="33">
        <v>41830.571</v>
      </c>
      <c r="G35" s="34" t="s">
        <v>19</v>
      </c>
      <c r="H35" s="33"/>
    </row>
    <row r="37" spans="1:7" ht="29.25" customHeight="1">
      <c r="A37" s="58" t="s">
        <v>89</v>
      </c>
      <c r="B37" s="187" t="s">
        <v>90</v>
      </c>
      <c r="C37" s="187"/>
      <c r="D37" s="187"/>
      <c r="E37" s="187"/>
      <c r="F37" s="187"/>
      <c r="G37" s="188"/>
    </row>
    <row r="39" spans="1:5" ht="14.25">
      <c r="A39" t="s">
        <v>89</v>
      </c>
      <c r="B39" s="59" t="s">
        <v>91</v>
      </c>
      <c r="C39" s="59"/>
      <c r="D39" s="59"/>
      <c r="E39" s="59"/>
    </row>
    <row r="40" spans="2:5" ht="14.25">
      <c r="B40" s="60" t="s">
        <v>92</v>
      </c>
      <c r="C40" s="60"/>
      <c r="D40" s="60"/>
      <c r="E40" s="60"/>
    </row>
    <row r="41" spans="2:6" ht="27.75" customHeight="1">
      <c r="B41" s="189" t="s">
        <v>93</v>
      </c>
      <c r="C41" s="189"/>
      <c r="D41" s="189"/>
      <c r="E41" s="189"/>
      <c r="F41" s="189"/>
    </row>
  </sheetData>
  <sheetProtection/>
  <mergeCells count="4">
    <mergeCell ref="A2:H2"/>
    <mergeCell ref="A3:H3"/>
    <mergeCell ref="B37:G37"/>
    <mergeCell ref="B41:F41"/>
  </mergeCells>
  <conditionalFormatting sqref="C28:D28 C31:E34 F32 H32">
    <cfRule type="cellIs" priority="1" dxfId="26" operator="lessThan" stopIfTrue="1">
      <formula>0</formula>
    </cfRule>
  </conditionalFormatting>
  <conditionalFormatting sqref="G32">
    <cfRule type="cellIs" priority="2" dxfId="26" operator="lessThan" stopIfTrue="1">
      <formula>0</formula>
    </cfRule>
  </conditionalFormatting>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H38"/>
  <sheetViews>
    <sheetView zoomScalePageLayoutView="0" workbookViewId="0" topLeftCell="A1">
      <selection activeCell="A1" sqref="A1"/>
    </sheetView>
  </sheetViews>
  <sheetFormatPr defaultColWidth="9.140625" defaultRowHeight="15"/>
  <cols>
    <col min="1" max="1" width="7.28125" style="0" customWidth="1"/>
    <col min="2" max="2" width="42.8515625" style="0" customWidth="1"/>
    <col min="3" max="3" width="25.4218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4.25">
      <c r="A1" s="10"/>
      <c r="G1" s="61"/>
    </row>
    <row r="2" spans="1:8" ht="14.25" customHeight="1">
      <c r="A2" s="190" t="s">
        <v>88</v>
      </c>
      <c r="B2" s="190"/>
      <c r="C2" s="190"/>
      <c r="D2" s="190"/>
      <c r="E2" s="190"/>
      <c r="F2" s="190"/>
      <c r="G2" s="190"/>
      <c r="H2" s="190"/>
    </row>
    <row r="3" spans="1:8" ht="14.25">
      <c r="A3" s="191" t="s">
        <v>94</v>
      </c>
      <c r="B3" s="191"/>
      <c r="C3" s="191"/>
      <c r="D3" s="191"/>
      <c r="E3" s="191"/>
      <c r="F3" s="191"/>
      <c r="G3" s="191"/>
      <c r="H3" s="191"/>
    </row>
    <row r="4" spans="1:8" ht="26.25" customHeight="1">
      <c r="A4" s="40" t="s">
        <v>2</v>
      </c>
      <c r="B4" s="41" t="s">
        <v>3</v>
      </c>
      <c r="C4" s="41" t="s">
        <v>4</v>
      </c>
      <c r="D4" s="42" t="s">
        <v>5</v>
      </c>
      <c r="E4" s="42" t="s">
        <v>6</v>
      </c>
      <c r="F4" s="49" t="s">
        <v>7</v>
      </c>
      <c r="G4" s="43" t="s">
        <v>8</v>
      </c>
      <c r="H4" s="49" t="s">
        <v>9</v>
      </c>
    </row>
    <row r="5" spans="1:8" ht="14.25">
      <c r="A5" s="14"/>
      <c r="B5" s="15"/>
      <c r="C5" s="15"/>
      <c r="D5" s="15"/>
      <c r="E5" s="16"/>
      <c r="F5" s="17"/>
      <c r="G5" s="18"/>
      <c r="H5" s="17"/>
    </row>
    <row r="6" spans="1:8" ht="14.25">
      <c r="A6" s="62"/>
      <c r="B6" s="20" t="s">
        <v>11</v>
      </c>
      <c r="C6" s="63"/>
      <c r="D6" s="63"/>
      <c r="E6" s="63"/>
      <c r="F6" s="63"/>
      <c r="G6" s="63"/>
      <c r="H6" s="62"/>
    </row>
    <row r="7" spans="1:8" ht="14.25">
      <c r="A7" s="62">
        <v>1</v>
      </c>
      <c r="B7" s="63" t="s">
        <v>23</v>
      </c>
      <c r="C7" s="63" t="s">
        <v>24</v>
      </c>
      <c r="D7" s="63" t="s">
        <v>59</v>
      </c>
      <c r="E7" s="64">
        <v>90</v>
      </c>
      <c r="F7" s="64">
        <v>900</v>
      </c>
      <c r="G7" s="66">
        <v>9.01</v>
      </c>
      <c r="H7" s="66">
        <v>8.25</v>
      </c>
    </row>
    <row r="8" spans="1:8" ht="14.25">
      <c r="A8" s="62">
        <f>A7+1</f>
        <v>2</v>
      </c>
      <c r="B8" s="63" t="s">
        <v>26</v>
      </c>
      <c r="C8" s="63" t="s">
        <v>27</v>
      </c>
      <c r="D8" s="63" t="s">
        <v>33</v>
      </c>
      <c r="E8" s="64">
        <v>11</v>
      </c>
      <c r="F8" s="64">
        <v>110</v>
      </c>
      <c r="G8" s="66">
        <v>1.1</v>
      </c>
      <c r="H8" s="66">
        <v>8.25</v>
      </c>
    </row>
    <row r="9" spans="1:8" ht="14.25">
      <c r="A9" s="62">
        <f>A8+1</f>
        <v>3</v>
      </c>
      <c r="B9" s="63" t="s">
        <v>26</v>
      </c>
      <c r="C9" s="63" t="s">
        <v>27</v>
      </c>
      <c r="D9" s="63" t="s">
        <v>32</v>
      </c>
      <c r="E9" s="64">
        <v>8</v>
      </c>
      <c r="F9" s="64">
        <v>80</v>
      </c>
      <c r="G9" s="66">
        <v>0.8</v>
      </c>
      <c r="H9" s="66">
        <v>8.25</v>
      </c>
    </row>
    <row r="10" spans="1:8" ht="14.25">
      <c r="A10" s="62">
        <f>A9+1</f>
        <v>4</v>
      </c>
      <c r="B10" s="63" t="s">
        <v>60</v>
      </c>
      <c r="C10" s="63" t="s">
        <v>61</v>
      </c>
      <c r="D10" s="63" t="s">
        <v>62</v>
      </c>
      <c r="E10" s="64">
        <v>200</v>
      </c>
      <c r="F10" s="64">
        <v>48.75</v>
      </c>
      <c r="G10" s="66">
        <v>0.49</v>
      </c>
      <c r="H10" s="66">
        <v>16</v>
      </c>
    </row>
    <row r="11" spans="1:8" ht="14.25">
      <c r="A11" s="62">
        <f>A10+1</f>
        <v>5</v>
      </c>
      <c r="B11" s="63" t="s">
        <v>26</v>
      </c>
      <c r="C11" s="63" t="s">
        <v>27</v>
      </c>
      <c r="D11" s="63" t="s">
        <v>63</v>
      </c>
      <c r="E11" s="64">
        <v>8</v>
      </c>
      <c r="F11" s="64">
        <v>34.1984749</v>
      </c>
      <c r="G11" s="66">
        <v>0.34</v>
      </c>
      <c r="H11" s="66">
        <v>8.25</v>
      </c>
    </row>
    <row r="12" spans="1:8" ht="14.25">
      <c r="A12" s="62"/>
      <c r="B12" s="63"/>
      <c r="C12" s="63"/>
      <c r="D12" s="63"/>
      <c r="E12" s="64"/>
      <c r="F12" s="64"/>
      <c r="G12" s="66"/>
      <c r="H12" s="64"/>
    </row>
    <row r="13" spans="1:8" ht="14.25">
      <c r="A13" s="69"/>
      <c r="B13" s="51" t="s">
        <v>12</v>
      </c>
      <c r="C13" s="70"/>
      <c r="D13" s="70"/>
      <c r="E13" s="71"/>
      <c r="F13" s="71"/>
      <c r="G13" s="72"/>
      <c r="H13" s="71"/>
    </row>
    <row r="14" spans="1:8" ht="14.25">
      <c r="A14" s="69">
        <v>6</v>
      </c>
      <c r="B14" s="70" t="s">
        <v>40</v>
      </c>
      <c r="C14" s="70" t="s">
        <v>41</v>
      </c>
      <c r="D14" s="70" t="s">
        <v>42</v>
      </c>
      <c r="E14" s="71">
        <v>458</v>
      </c>
      <c r="F14" s="71">
        <v>2267.6161186</v>
      </c>
      <c r="G14" s="72">
        <v>22.71</v>
      </c>
      <c r="H14" s="72">
        <v>4.35</v>
      </c>
    </row>
    <row r="15" spans="1:8" ht="14.25">
      <c r="A15" s="69">
        <v>7</v>
      </c>
      <c r="B15" s="70" t="s">
        <v>46</v>
      </c>
      <c r="C15" s="70" t="s">
        <v>44</v>
      </c>
      <c r="D15" s="70" t="s">
        <v>58</v>
      </c>
      <c r="E15" s="71">
        <v>314</v>
      </c>
      <c r="F15" s="71">
        <v>1569.8209415</v>
      </c>
      <c r="G15" s="72">
        <v>15.72</v>
      </c>
      <c r="H15" s="72">
        <v>4.25</v>
      </c>
    </row>
    <row r="16" spans="1:8" ht="14.25">
      <c r="A16" s="69">
        <f>A15+1</f>
        <v>8</v>
      </c>
      <c r="B16" s="70" t="s">
        <v>51</v>
      </c>
      <c r="C16" s="70" t="s">
        <v>44</v>
      </c>
      <c r="D16" s="70" t="s">
        <v>55</v>
      </c>
      <c r="E16" s="71">
        <v>292</v>
      </c>
      <c r="F16" s="71">
        <v>1458.9780323</v>
      </c>
      <c r="G16" s="72">
        <v>14.61</v>
      </c>
      <c r="H16" s="72">
        <v>4.35</v>
      </c>
    </row>
    <row r="17" spans="1:8" ht="14.25">
      <c r="A17" s="69">
        <f aca="true" t="shared" si="0" ref="A17:A23">A16+1</f>
        <v>9</v>
      </c>
      <c r="B17" s="70" t="s">
        <v>40</v>
      </c>
      <c r="C17" s="70" t="s">
        <v>41</v>
      </c>
      <c r="D17" s="70" t="s">
        <v>50</v>
      </c>
      <c r="E17" s="71">
        <v>72</v>
      </c>
      <c r="F17" s="71">
        <v>356.5702303</v>
      </c>
      <c r="G17" s="72">
        <v>3.57</v>
      </c>
      <c r="H17" s="72">
        <v>4.5</v>
      </c>
    </row>
    <row r="18" spans="1:8" ht="14.25">
      <c r="A18" s="69">
        <f t="shared" si="0"/>
        <v>10</v>
      </c>
      <c r="B18" s="70" t="s">
        <v>56</v>
      </c>
      <c r="C18" s="70" t="s">
        <v>41</v>
      </c>
      <c r="D18" s="70" t="s">
        <v>57</v>
      </c>
      <c r="E18" s="71">
        <v>38</v>
      </c>
      <c r="F18" s="71">
        <v>189.5131675</v>
      </c>
      <c r="G18" s="72">
        <v>1.9</v>
      </c>
      <c r="H18" s="72">
        <v>4.15</v>
      </c>
    </row>
    <row r="19" spans="1:8" ht="14.25">
      <c r="A19" s="69">
        <f t="shared" si="0"/>
        <v>11</v>
      </c>
      <c r="B19" s="70" t="s">
        <v>37</v>
      </c>
      <c r="C19" s="70" t="s">
        <v>38</v>
      </c>
      <c r="D19" s="70" t="s">
        <v>39</v>
      </c>
      <c r="E19" s="71">
        <v>36</v>
      </c>
      <c r="F19" s="71">
        <v>178.041952</v>
      </c>
      <c r="G19" s="72">
        <v>1.78</v>
      </c>
      <c r="H19" s="72">
        <v>4.9</v>
      </c>
    </row>
    <row r="20" spans="1:8" ht="14.25">
      <c r="A20" s="69">
        <f t="shared" si="0"/>
        <v>12</v>
      </c>
      <c r="B20" s="70" t="s">
        <v>53</v>
      </c>
      <c r="C20" s="70" t="s">
        <v>41</v>
      </c>
      <c r="D20" s="70" t="s">
        <v>54</v>
      </c>
      <c r="E20" s="71">
        <v>32</v>
      </c>
      <c r="F20" s="71">
        <v>158.7286226</v>
      </c>
      <c r="G20" s="72">
        <v>1.59</v>
      </c>
      <c r="H20" s="72">
        <v>4.25</v>
      </c>
    </row>
    <row r="21" spans="1:8" ht="14.25">
      <c r="A21" s="69">
        <f t="shared" si="0"/>
        <v>13</v>
      </c>
      <c r="B21" s="70" t="s">
        <v>51</v>
      </c>
      <c r="C21" s="70" t="s">
        <v>44</v>
      </c>
      <c r="D21" s="70" t="s">
        <v>52</v>
      </c>
      <c r="E21" s="71">
        <v>31</v>
      </c>
      <c r="F21" s="71">
        <v>154.4697459</v>
      </c>
      <c r="G21" s="72">
        <v>1.55</v>
      </c>
      <c r="H21" s="72">
        <v>4.25</v>
      </c>
    </row>
    <row r="22" spans="1:8" ht="14.25">
      <c r="A22" s="69">
        <f t="shared" si="0"/>
        <v>14</v>
      </c>
      <c r="B22" s="70" t="s">
        <v>43</v>
      </c>
      <c r="C22" s="70" t="s">
        <v>44</v>
      </c>
      <c r="D22" s="70" t="s">
        <v>45</v>
      </c>
      <c r="E22" s="71">
        <v>19</v>
      </c>
      <c r="F22" s="71">
        <v>93.1439811</v>
      </c>
      <c r="G22" s="72">
        <v>0.93</v>
      </c>
      <c r="H22" s="72">
        <v>4.7</v>
      </c>
    </row>
    <row r="23" spans="1:8" ht="14.25">
      <c r="A23" s="69">
        <f t="shared" si="0"/>
        <v>15</v>
      </c>
      <c r="B23" s="70" t="s">
        <v>46</v>
      </c>
      <c r="C23" s="70" t="s">
        <v>44</v>
      </c>
      <c r="D23" s="70" t="s">
        <v>47</v>
      </c>
      <c r="E23" s="71">
        <v>17</v>
      </c>
      <c r="F23" s="71">
        <v>83.3232612</v>
      </c>
      <c r="G23" s="72">
        <v>0.83</v>
      </c>
      <c r="H23" s="72">
        <v>4.75</v>
      </c>
    </row>
    <row r="24" spans="1:8" ht="14.25">
      <c r="A24" s="62"/>
      <c r="B24" s="63"/>
      <c r="C24" s="63"/>
      <c r="D24" s="63"/>
      <c r="E24" s="64"/>
      <c r="F24" s="64"/>
      <c r="G24" s="66"/>
      <c r="H24" s="64"/>
    </row>
    <row r="25" spans="1:8" ht="14.25">
      <c r="A25" s="35"/>
      <c r="B25" s="73" t="s">
        <v>14</v>
      </c>
      <c r="C25" s="37"/>
      <c r="D25" s="37"/>
      <c r="E25" s="38">
        <v>0</v>
      </c>
      <c r="F25" s="38">
        <v>7683.1545279</v>
      </c>
      <c r="G25" s="39">
        <v>76.92999999999999</v>
      </c>
      <c r="H25" s="38"/>
    </row>
    <row r="26" spans="1:8" ht="14.25">
      <c r="A26" s="14"/>
      <c r="B26" s="20" t="s">
        <v>15</v>
      </c>
      <c r="C26" s="15"/>
      <c r="D26" s="15"/>
      <c r="E26" s="16"/>
      <c r="F26" s="17"/>
      <c r="G26" s="18"/>
      <c r="H26" s="17"/>
    </row>
    <row r="27" spans="1:8" ht="14.25">
      <c r="A27" s="62"/>
      <c r="B27" s="63" t="s">
        <v>15</v>
      </c>
      <c r="C27" s="63"/>
      <c r="D27" s="63"/>
      <c r="E27" s="64"/>
      <c r="F27" s="64">
        <v>2279.0447348</v>
      </c>
      <c r="G27" s="66">
        <v>22.83</v>
      </c>
      <c r="H27" s="74">
        <v>0.0319</v>
      </c>
    </row>
    <row r="28" spans="1:8" ht="14.25">
      <c r="A28" s="35"/>
      <c r="B28" s="73" t="s">
        <v>14</v>
      </c>
      <c r="C28" s="37"/>
      <c r="D28" s="37"/>
      <c r="E28" s="44"/>
      <c r="F28" s="38">
        <v>2279.045</v>
      </c>
      <c r="G28" s="39">
        <v>22.83</v>
      </c>
      <c r="H28" s="38"/>
    </row>
    <row r="29" spans="1:8" ht="14.25">
      <c r="A29" s="75"/>
      <c r="B29" s="76" t="s">
        <v>16</v>
      </c>
      <c r="C29" s="77"/>
      <c r="D29" s="77"/>
      <c r="E29" s="78"/>
      <c r="F29" s="79"/>
      <c r="G29" s="80"/>
      <c r="H29" s="79"/>
    </row>
    <row r="30" spans="1:8" ht="14.25">
      <c r="A30" s="75"/>
      <c r="B30" s="76" t="s">
        <v>17</v>
      </c>
      <c r="C30" s="77"/>
      <c r="D30" s="77"/>
      <c r="E30" s="78"/>
      <c r="F30" s="64">
        <v>21.447332199999437</v>
      </c>
      <c r="G30" s="66">
        <v>0.24000000000001</v>
      </c>
      <c r="H30" s="64"/>
    </row>
    <row r="31" spans="1:8" ht="14.25">
      <c r="A31" s="35"/>
      <c r="B31" s="81" t="s">
        <v>14</v>
      </c>
      <c r="C31" s="37"/>
      <c r="D31" s="37"/>
      <c r="E31" s="44"/>
      <c r="F31" s="38">
        <v>21.447332199999437</v>
      </c>
      <c r="G31" s="39">
        <v>0.24000000000001</v>
      </c>
      <c r="H31" s="38"/>
    </row>
    <row r="32" spans="1:8" ht="14.25">
      <c r="A32" s="46"/>
      <c r="B32" s="48" t="s">
        <v>18</v>
      </c>
      <c r="C32" s="47"/>
      <c r="D32" s="47"/>
      <c r="E32" s="47"/>
      <c r="F32" s="33">
        <v>9983.647</v>
      </c>
      <c r="G32" s="34" t="s">
        <v>19</v>
      </c>
      <c r="H32" s="33"/>
    </row>
    <row r="34" spans="1:7" ht="28.5" customHeight="1">
      <c r="A34" s="58" t="s">
        <v>89</v>
      </c>
      <c r="B34" s="187" t="s">
        <v>90</v>
      </c>
      <c r="C34" s="187"/>
      <c r="D34" s="187"/>
      <c r="E34" s="187"/>
      <c r="F34" s="187"/>
      <c r="G34" s="188"/>
    </row>
    <row r="36" spans="1:5" ht="14.25">
      <c r="A36" t="s">
        <v>89</v>
      </c>
      <c r="B36" s="59" t="s">
        <v>91</v>
      </c>
      <c r="C36" s="59"/>
      <c r="D36" s="59"/>
      <c r="E36" s="59"/>
    </row>
    <row r="37" spans="2:5" ht="14.25">
      <c r="B37" s="60" t="s">
        <v>92</v>
      </c>
      <c r="C37" s="60"/>
      <c r="D37" s="60"/>
      <c r="E37" s="60"/>
    </row>
    <row r="38" spans="2:6" ht="29.25" customHeight="1">
      <c r="B38" s="189" t="s">
        <v>93</v>
      </c>
      <c r="C38" s="189"/>
      <c r="D38" s="189"/>
      <c r="E38" s="189"/>
      <c r="F38" s="189"/>
    </row>
  </sheetData>
  <sheetProtection/>
  <mergeCells count="4">
    <mergeCell ref="A2:H2"/>
    <mergeCell ref="A3:H3"/>
    <mergeCell ref="B34:G34"/>
    <mergeCell ref="B38:F38"/>
  </mergeCells>
  <conditionalFormatting sqref="C25:D25 C28:E31 F29 H29">
    <cfRule type="cellIs" priority="1" dxfId="26" operator="lessThan" stopIfTrue="1">
      <formula>0</formula>
    </cfRule>
  </conditionalFormatting>
  <conditionalFormatting sqref="G29">
    <cfRule type="cellIs" priority="2" dxfId="26" operator="lessThan" stopIfTrue="1">
      <formula>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Oracle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dexter</dc:creator>
  <cp:keywords/>
  <dc:description/>
  <cp:lastModifiedBy>Nilay Shah</cp:lastModifiedBy>
  <dcterms:created xsi:type="dcterms:W3CDTF">2010-04-14T16:02:20Z</dcterms:created>
  <dcterms:modified xsi:type="dcterms:W3CDTF">2022-02-04T11:41:45Z</dcterms:modified>
  <cp:category/>
  <cp:version/>
  <cp:contentType/>
  <cp:contentStatus/>
</cp:coreProperties>
</file>